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.1" sheetId="1" r:id="rId1"/>
  </sheets>
  <calcPr calcId="145621"/>
</workbook>
</file>

<file path=xl/calcChain.xml><?xml version="1.0" encoding="utf-8"?>
<calcChain xmlns="http://schemas.openxmlformats.org/spreadsheetml/2006/main">
  <c r="G119" i="1" l="1"/>
  <c r="G88" i="1" l="1"/>
  <c r="G57" i="1" l="1"/>
  <c r="G107" i="1" l="1"/>
  <c r="G34" i="1" l="1"/>
  <c r="G25" i="1"/>
  <c r="G70" i="1" l="1"/>
  <c r="G67" i="1"/>
  <c r="G66" i="1" l="1"/>
  <c r="G65" i="1" s="1"/>
  <c r="G146" i="1"/>
  <c r="G126" i="1"/>
  <c r="G125" i="1" s="1"/>
  <c r="G124" i="1" s="1"/>
  <c r="G123" i="1" s="1"/>
  <c r="G43" i="1"/>
  <c r="G30" i="1"/>
  <c r="G29" i="1" l="1"/>
  <c r="G170" i="1"/>
  <c r="G169" i="1" s="1"/>
  <c r="G168" i="1" s="1"/>
  <c r="G167" i="1" s="1"/>
  <c r="G166" i="1" s="1"/>
  <c r="G165" i="1" s="1"/>
  <c r="G161" i="1"/>
  <c r="G160" i="1" s="1"/>
  <c r="G152" i="1"/>
  <c r="G141" i="1"/>
  <c r="G140" i="1" s="1"/>
  <c r="G139" i="1" s="1"/>
  <c r="G131" i="1"/>
  <c r="G130" i="1" s="1"/>
  <c r="G129" i="1" s="1"/>
  <c r="G128" i="1" s="1"/>
  <c r="G114" i="1"/>
  <c r="G113" i="1" s="1"/>
  <c r="G112" i="1" s="1"/>
  <c r="G111" i="1" s="1"/>
  <c r="G106" i="1"/>
  <c r="G105" i="1" s="1"/>
  <c r="G104" i="1" s="1"/>
  <c r="G99" i="1"/>
  <c r="G98" i="1" s="1"/>
  <c r="G96" i="1"/>
  <c r="G95" i="1" s="1"/>
  <c r="G94" i="1" s="1"/>
  <c r="G93" i="1" s="1"/>
  <c r="G92" i="1" s="1"/>
  <c r="G87" i="1"/>
  <c r="G86" i="1" s="1"/>
  <c r="G85" i="1" s="1"/>
  <c r="G82" i="1" s="1"/>
  <c r="G79" i="1"/>
  <c r="G78" i="1" s="1"/>
  <c r="G77" i="1" s="1"/>
  <c r="G76" i="1" s="1"/>
  <c r="G75" i="1" s="1"/>
  <c r="G74" i="1" s="1"/>
  <c r="G61" i="1"/>
  <c r="G63" i="1"/>
  <c r="G54" i="1"/>
  <c r="G53" i="1" s="1"/>
  <c r="G52" i="1" s="1"/>
  <c r="G51" i="1" s="1"/>
  <c r="G48" i="1"/>
  <c r="G47" i="1" s="1"/>
  <c r="G49" i="1"/>
  <c r="G42" i="1"/>
  <c r="G27" i="1" s="1"/>
  <c r="G22" i="1"/>
  <c r="G21" i="1" s="1"/>
  <c r="G20" i="1" s="1"/>
  <c r="G19" i="1" s="1"/>
  <c r="G18" i="1" l="1"/>
  <c r="G15" i="1" s="1"/>
  <c r="G81" i="1"/>
  <c r="G145" i="1"/>
  <c r="G144" i="1" s="1"/>
  <c r="G138" i="1" s="1"/>
  <c r="G134" i="1" s="1"/>
  <c r="G60" i="1"/>
  <c r="G59" i="1" s="1"/>
  <c r="G56" i="1" s="1"/>
  <c r="G28" i="1"/>
  <c r="G12" i="1"/>
  <c r="G11" i="1" s="1"/>
  <c r="G10" i="1" s="1"/>
  <c r="G9" i="1" s="1"/>
  <c r="G8" i="1" s="1"/>
  <c r="G133" i="1" l="1"/>
  <c r="G172" i="1" s="1"/>
</calcChain>
</file>

<file path=xl/sharedStrings.xml><?xml version="1.0" encoding="utf-8"?>
<sst xmlns="http://schemas.openxmlformats.org/spreadsheetml/2006/main" count="657" uniqueCount="165">
  <si>
    <t xml:space="preserve">Приложение №2                             
</t>
  </si>
  <si>
    <t>Наименование расходов</t>
  </si>
  <si>
    <t>ПР</t>
  </si>
  <si>
    <t>ЦСР</t>
  </si>
  <si>
    <t>ВР</t>
  </si>
  <si>
    <t>ЭКР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</si>
  <si>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</si>
  <si>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</si>
  <si>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Не программные  направления бюджета  Березовского сельсовета Новосибирского района Новосибирской области</t>
  </si>
  <si>
    <t>55.0.00.00111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</si>
  <si>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</si>
  <si>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</si>
  <si>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</si>
  <si>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Заработная плата</t>
  </si>
  <si>
    <t>Начисление на выплаты по оплате труда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</si>
  <si>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</si>
  <si>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Услуги связи</t>
  </si>
  <si>
    <t>44.0.00.70190</t>
  </si>
  <si>
    <t>Не программные  направления бюджета администрации  Березовского сельсовета Новосибирского района Новосибирской области</t>
  </si>
  <si>
    <t>55.0.00.00000</t>
  </si>
  <si>
    <t>Расходы на функционирование администрации Березовского сельсовета  Новосибирского района Новосибирской области, в части расходов на выплаты персоналу</t>
  </si>
  <si>
    <t>55.0.00.00411</t>
  </si>
  <si>
    <t>Прочие выплаты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</si>
  <si>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 ,работ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</si>
  <si>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</si>
  <si>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</si>
  <si>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</si>
  <si>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</si>
  <si>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 xml:space="preserve">Увеличение стоимости основных средств </t>
  </si>
  <si>
    <t xml:space="preserve">Работы, услуги  по содержанию имущества   </t>
  </si>
  <si>
    <t>Прочие работы, услуги</t>
  </si>
  <si>
    <t>Прочие расходы</t>
  </si>
  <si>
    <t>Увеличение стоимости материальных запасов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</si>
  <si>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</si>
  <si>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</si>
  <si>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</si>
  <si>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Расходы по передаче полномочий на обеспечение деятельности финансовых ,налоговых и таможенных органов и органов финансового (финансово-бюджетного)надзора Новосибирского района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</si>
  <si>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</si>
  <si>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</si>
  <si>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</si>
  <si>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>Прочие межбюджетные трансферты</t>
  </si>
  <si>
    <t>Резервный фонд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</si>
  <si>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</si>
  <si>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</si>
  <si>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</si>
  <si>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</si>
  <si>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</si>
  <si>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55.0.00.00919</t>
  </si>
  <si>
    <t>Прочие услуги</t>
  </si>
  <si>
    <t>55.000.00919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</si>
  <si>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</si>
  <si>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</si>
  <si>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</si>
  <si>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</si>
  <si>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>Увеличение стоимости основных средств</t>
  </si>
  <si>
    <t>Национальная экономика</t>
  </si>
  <si>
    <t>Дорожное хозяйство (дорожные фонды)</t>
  </si>
  <si>
    <t>Строительство ,модернизацию, 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</si>
  <si>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</si>
  <si>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</si>
  <si>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</si>
  <si>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</si>
  <si>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Расходы на мероприятия по землеустройству и землепользованию за счет средств бюджета  Березовского сельсовета Новосибирского района Новосибирской области</t>
  </si>
  <si>
    <t>55.0.00.01419</t>
  </si>
  <si>
    <t xml:space="preserve">Прочие работы, услуги  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</si>
  <si>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</si>
  <si>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</si>
  <si>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</si>
  <si>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Работы, слуги  по содержанию имущества</t>
  </si>
  <si>
    <t>Расходы на реализацию мероприятий по содержанию объектов коммунального хозяйства</t>
  </si>
  <si>
    <t>Иные закупки  товаров, работ и услуг для муниципальных нужд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</si>
  <si>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</si>
  <si>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освещение территорий</t>
  </si>
  <si>
    <t>55.0.01.01719</t>
  </si>
  <si>
    <t>Расходы в сфере по благоустройству территорий, в части расходов на освещение территорий</t>
  </si>
  <si>
    <t>Коммунальные услуги</t>
  </si>
  <si>
    <t>55.0.02.01719</t>
  </si>
  <si>
    <t>Прочие закупки товаров, работ и услуг для муниципальных нужд</t>
  </si>
  <si>
    <t xml:space="preserve">Работы, услуги по содержанию имущества 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</si>
  <si>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</si>
  <si>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</si>
  <si>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</si>
  <si>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в области культуры и кинематографии</t>
  </si>
  <si>
    <t>Расходы в области культуры Березовского сельсовета Новосибирского района Новосибирской области</t>
  </si>
  <si>
    <t>55.0.00.01900</t>
  </si>
  <si>
    <t>55.0.00.01911</t>
  </si>
  <si>
    <t>Расходы на выплату персоналу  казенных учреждений</t>
  </si>
  <si>
    <t>55.0.00.01919</t>
  </si>
  <si>
    <t>Оплата услуг связи</t>
  </si>
  <si>
    <t>Работы ,услуги по содержанию имущества</t>
  </si>
  <si>
    <t>Транспортные услуги</t>
  </si>
  <si>
    <t>Работы ,услуги по содержанию помещений</t>
  </si>
  <si>
    <t xml:space="preserve">Прочие услуги </t>
  </si>
  <si>
    <t>Уплата налога на имущество организаций и земельного налога</t>
  </si>
  <si>
    <t>55.0.00.0119</t>
  </si>
  <si>
    <t>01</t>
  </si>
  <si>
    <t>02</t>
  </si>
  <si>
    <t>04</t>
  </si>
  <si>
    <t>100</t>
  </si>
  <si>
    <t>120</t>
  </si>
  <si>
    <t>121</t>
  </si>
  <si>
    <t>211</t>
  </si>
  <si>
    <t>129</t>
  </si>
  <si>
    <t>213</t>
  </si>
  <si>
    <t>06</t>
  </si>
  <si>
    <t>Расходы на проведение мероприятий по финансированию расходов, связанных с выполнением общегосударственным функциям  Березкого сельсовета Новосибирского района Новосибирской области</t>
  </si>
  <si>
    <t>Иные закупки товаров, работ и услуг для муницпальных нужд</t>
  </si>
  <si>
    <t>03</t>
  </si>
  <si>
    <t>09</t>
  </si>
  <si>
    <t>Иных закупок товаров, работ и  услуг для муниципальных нужд</t>
  </si>
  <si>
    <t>12</t>
  </si>
  <si>
    <t>05</t>
  </si>
  <si>
    <t>Расходы по благоустройству территорий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</si>
  <si>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07</t>
  </si>
  <si>
    <t>08</t>
  </si>
  <si>
    <t>Расходы в области культуры  администрации Березовского сельсовета Новосибирского района Новосибирской обасти в части расходов на выплату персоналу</t>
  </si>
  <si>
    <t>Расходы в области культуры  администрации Березовского сельсовета Новосибирского района Новосибирской области в части расходов на закупку товаров, работ и услуг для муниципальных нужд</t>
  </si>
  <si>
    <t>Социальная политика</t>
  </si>
  <si>
    <t>Непрограммные направления  бюджета Березовского  сельсовета</t>
  </si>
  <si>
    <t>Доплата к пенсиям государственных служащих субъектов Российской Федерации  и муниципальных служащих</t>
  </si>
  <si>
    <t>55.0.00.02019</t>
  </si>
  <si>
    <t>Публичные нормативные обязательства по социальным выплатам граждан</t>
  </si>
  <si>
    <t>Итого расходов</t>
  </si>
  <si>
    <t>Расходы на пенсонное обеспечение Березовского  сельсовета Новосиирского района Новосибирской области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</si>
  <si>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</si>
  <si>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обяательствам</t>
  </si>
  <si>
    <t>10</t>
  </si>
  <si>
    <t>300</t>
  </si>
  <si>
    <t>310</t>
  </si>
  <si>
    <t>312</t>
  </si>
  <si>
    <t>263</t>
  </si>
  <si>
    <t>Таблица №1</t>
  </si>
  <si>
    <t>РЗ</t>
  </si>
  <si>
    <t>2018год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</si>
  <si>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бюджета администрации Березовского  сельсовета Новосибирского района Новосибирской области  на 2018 год и планновый период 2019, 2020 годы (рублей)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</si>
  <si>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на 2018 год .</t>
  </si>
  <si>
    <t>Расходы по благоустройству территорий Березовского сельсовета Новосибирского района Новосибирской области, за счет средств поселения.</t>
  </si>
  <si>
    <t>55.0.05.01719</t>
  </si>
  <si>
    <t>44.0.00.51180</t>
  </si>
  <si>
    <t>Расходы на мобилизационную и вневойсковую подготовку за счет средств федерального бюджета</t>
  </si>
  <si>
    <t>200</t>
  </si>
  <si>
    <t>244</t>
  </si>
  <si>
    <t>222</t>
  </si>
  <si>
    <t>340</t>
  </si>
  <si>
    <t>Мобилизационная и вневойсковая подготовка</t>
  </si>
  <si>
    <t>Расходы на выплаты персоналу в целях обеспечения выполнения функций государственными (муниципальными) органами</t>
  </si>
  <si>
    <t>Командировочные расходы</t>
  </si>
  <si>
    <t>55.0.00.01619</t>
  </si>
  <si>
    <t>Расходы в сфере коммунального хозяйства</t>
  </si>
  <si>
    <t>44.0.00.70510</t>
  </si>
  <si>
    <t>13</t>
  </si>
  <si>
    <t>55.0.00.00819</t>
  </si>
  <si>
    <t>55.0.03.01719</t>
  </si>
  <si>
    <t>Расходы на реализацию мероприятий в сфере содержания мест захоронения на территории Березовского сельсовета</t>
  </si>
  <si>
    <t>Иные закупки товаров, работ и услуг для обеспечения государственных (муниципаль</t>
  </si>
  <si>
    <t>Прочие закупки товаров, работ и услуг для обеспечения государственных (муниципальных) нужд</t>
  </si>
  <si>
    <t>55.0.04.01719</t>
  </si>
  <si>
    <t>44.0.00.55555</t>
  </si>
  <si>
    <t>09.2.00.L5551</t>
  </si>
  <si>
    <t>61.0.00.70760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</si>
  <si>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</si>
  <si>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Работы, услуги по содержанию имущества</t>
  </si>
  <si>
    <t>Расходы на проведения мероприятий по оценке недвижимости,признание прав  и регулирование отношений по муниципальной собственности поселения</t>
  </si>
  <si>
    <t>Прочие расходы (имущественный и земельный налог)</t>
  </si>
  <si>
    <t>к решению Совета депутатов Березовского сельсовета Новосибирского района Новосибирской области от 16.05.2018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</si>
</sst>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tabSelected="1" workbookViewId="0">
      <selection activeCell="D2" sqref="D2:H2"/>
    </sheetView>
  </sheetViews>
  <sheetFormatPr defaultRowHeight="15" x14ac:dyDescent="0.25"/>
  <cols>
    <col min="1" max="1" width="49.42578125" customWidth="1"/>
    <col min="2" max="3" width="4" customWidth="1"/>
    <col min="4" max="4" width="12.7109375" customWidth="1"/>
    <col min="5" max="5" width="5.28515625" customWidth="1"/>
    <col min="6" max="6" width="4.7109375" customWidth="1"/>
    <col min="7" max="7" width="5.5703125" customWidth="1"/>
    <col min="8" max="8" width="7.42578125" customWidth="1"/>
  </cols>
  <sheetData>
    <row r="1" spans="1:8" x14ac:dyDescent="0.25">
      <c r="A1" s="10"/>
      <c r="B1" s="10"/>
      <c r="C1" s="10"/>
      <c r="D1" s="10"/>
      <c r="E1" s="10"/>
      <c r="F1" s="43" t="s">
        <v>0</v>
      </c>
      <c r="G1" s="44"/>
      <c r="H1" s="44"/>
    </row>
    <row r="2" spans="1:8" ht="53.25" customHeight="1" x14ac:dyDescent="0.25">
      <c r="A2" s="10"/>
      <c r="B2" s="10"/>
      <c r="C2" s="10"/>
      <c r="D2" s="46" t="s">
        <v>164</v>
      </c>
      <c r="E2" s="46"/>
      <c r="F2" s="46"/>
      <c r="G2" s="46"/>
      <c r="H2" s="46"/>
    </row>
    <row r="3" spans="1:8" ht="10.9" customHeight="1" x14ac:dyDescent="0.25">
      <c r="A3" s="10"/>
      <c r="B3" s="10"/>
      <c r="C3" s="10"/>
      <c r="D3" s="7"/>
      <c r="E3" s="50" t="s">
        <v>131</v>
      </c>
      <c r="F3" s="50"/>
      <c r="G3" s="50"/>
      <c r="H3" s="50"/>
    </row>
    <row r="4" spans="1:8" ht="70.900000000000006" customHeight="1" x14ac:dyDescent="0.25">
      <c r="A4" s="40" t="s">
        <v>134</v>
      </c>
      <c r="B4" s="40"/>
      <c r="C4" s="40"/>
      <c r="D4" s="40"/>
      <c r="E4" s="40"/>
      <c r="F4" s="40"/>
      <c r="G4" s="40"/>
      <c r="H4" s="40"/>
    </row>
    <row r="5" spans="1:8" ht="45.6" customHeight="1" x14ac:dyDescent="0.25">
      <c r="A5" s="45" t="s">
        <v>135</v>
      </c>
      <c r="B5" s="45"/>
      <c r="C5" s="45"/>
      <c r="D5" s="45"/>
      <c r="E5" s="45"/>
      <c r="F5" s="45"/>
      <c r="G5" s="45"/>
      <c r="H5" s="45"/>
    </row>
    <row r="6" spans="1:8" ht="15" customHeight="1" x14ac:dyDescent="0.25">
      <c r="A6" s="6" t="s">
        <v>1</v>
      </c>
      <c r="B6" s="6" t="s">
        <v>132</v>
      </c>
      <c r="C6" s="6" t="s">
        <v>2</v>
      </c>
      <c r="D6" s="6" t="s">
        <v>3</v>
      </c>
      <c r="E6" s="6" t="s">
        <v>4</v>
      </c>
      <c r="F6" s="6" t="s">
        <v>5</v>
      </c>
      <c r="G6" s="60" t="s">
        <v>133</v>
      </c>
      <c r="H6" s="61"/>
    </row>
    <row r="7" spans="1:8" ht="15" customHeight="1" x14ac:dyDescent="0.25">
      <c r="A7" s="6" t="s">
        <v>6</v>
      </c>
      <c r="B7" s="3" t="s">
        <v>95</v>
      </c>
      <c r="C7" s="3" t="s">
        <v>96</v>
      </c>
      <c r="D7" s="3"/>
      <c r="E7" s="3"/>
      <c r="F7" s="3"/>
      <c r="G7" s="62"/>
      <c r="H7" s="62"/>
    </row>
    <row r="8" spans="1:8" ht="57.6" customHeight="1" x14ac:dyDescent="0.25">
      <c r="A8" s="6" t="s">
        <v>7</v>
      </c>
      <c r="B8" s="2" t="s">
        <v>95</v>
      </c>
      <c r="C8" s="2" t="s">
        <v>96</v>
      </c>
      <c r="D8" s="2"/>
      <c r="E8" s="2"/>
      <c r="F8" s="2"/>
      <c r="G8" s="63">
        <f>G9</f>
        <v>483026</v>
      </c>
      <c r="H8" s="63"/>
    </row>
    <row r="9" spans="1:8" ht="41.45" customHeight="1" x14ac:dyDescent="0.25">
      <c r="A9" s="4" t="s">
        <v>8</v>
      </c>
      <c r="B9" s="2" t="s">
        <v>95</v>
      </c>
      <c r="C9" s="2" t="s">
        <v>96</v>
      </c>
      <c r="D9" s="2" t="s">
        <v>9</v>
      </c>
      <c r="E9" s="2"/>
      <c r="F9" s="2"/>
      <c r="G9" s="48">
        <f>G10</f>
        <v>483026</v>
      </c>
      <c r="H9" s="48"/>
    </row>
    <row r="10" spans="1:8" ht="40.9" customHeight="1" x14ac:dyDescent="0.25">
      <c r="A10" s="4" t="s">
        <v>10</v>
      </c>
      <c r="B10" s="2" t="s">
        <v>95</v>
      </c>
      <c r="C10" s="2" t="s">
        <v>96</v>
      </c>
      <c r="D10" s="2" t="s">
        <v>9</v>
      </c>
      <c r="E10" s="1"/>
      <c r="F10" s="1"/>
      <c r="G10" s="48">
        <f>G11</f>
        <v>483026</v>
      </c>
      <c r="H10" s="48"/>
    </row>
    <row r="11" spans="1:8" ht="69.599999999999994" customHeight="1" x14ac:dyDescent="0.25">
      <c r="A11" s="4" t="s">
        <v>11</v>
      </c>
      <c r="B11" s="2" t="s">
        <v>95</v>
      </c>
      <c r="C11" s="2" t="s">
        <v>96</v>
      </c>
      <c r="D11" s="2" t="s">
        <v>9</v>
      </c>
      <c r="E11" s="11" t="s">
        <v>98</v>
      </c>
      <c r="F11" s="1"/>
      <c r="G11" s="48">
        <f>G12</f>
        <v>483026</v>
      </c>
      <c r="H11" s="48"/>
    </row>
    <row r="12" spans="1:8" ht="26.45" customHeight="1" x14ac:dyDescent="0.25">
      <c r="A12" s="4" t="s">
        <v>12</v>
      </c>
      <c r="B12" s="2" t="s">
        <v>95</v>
      </c>
      <c r="C12" s="2" t="s">
        <v>96</v>
      </c>
      <c r="D12" s="2" t="s">
        <v>9</v>
      </c>
      <c r="E12" s="11" t="s">
        <v>99</v>
      </c>
      <c r="F12" s="1"/>
      <c r="G12" s="48">
        <f>G13+G14</f>
        <v>483026</v>
      </c>
      <c r="H12" s="48"/>
    </row>
    <row r="13" spans="1:8" ht="13.15" customHeight="1" x14ac:dyDescent="0.25">
      <c r="A13" s="4" t="s">
        <v>13</v>
      </c>
      <c r="B13" s="2" t="s">
        <v>95</v>
      </c>
      <c r="C13" s="2" t="s">
        <v>96</v>
      </c>
      <c r="D13" s="2" t="s">
        <v>9</v>
      </c>
      <c r="E13" s="2" t="s">
        <v>100</v>
      </c>
      <c r="F13" s="2" t="s">
        <v>101</v>
      </c>
      <c r="G13" s="47">
        <v>370988</v>
      </c>
      <c r="H13" s="47"/>
    </row>
    <row r="14" spans="1:8" ht="14.45" customHeight="1" x14ac:dyDescent="0.25">
      <c r="A14" s="4" t="s">
        <v>14</v>
      </c>
      <c r="B14" s="2" t="s">
        <v>95</v>
      </c>
      <c r="C14" s="2" t="s">
        <v>96</v>
      </c>
      <c r="D14" s="2" t="s">
        <v>9</v>
      </c>
      <c r="E14" s="2" t="s">
        <v>102</v>
      </c>
      <c r="F14" s="2" t="s">
        <v>103</v>
      </c>
      <c r="G14" s="47">
        <v>112038</v>
      </c>
      <c r="H14" s="47"/>
    </row>
    <row r="15" spans="1:8" ht="69.599999999999994" customHeight="1" x14ac:dyDescent="0.25">
      <c r="A15" s="6" t="s">
        <v>15</v>
      </c>
      <c r="B15" s="2" t="s">
        <v>95</v>
      </c>
      <c r="C15" s="2" t="s">
        <v>97</v>
      </c>
      <c r="D15" s="2"/>
      <c r="E15" s="11"/>
      <c r="F15" s="1"/>
      <c r="G15" s="49">
        <f>G18+G39+G16+G17</f>
        <v>4293484</v>
      </c>
      <c r="H15" s="49"/>
    </row>
    <row r="16" spans="1:8" ht="21" customHeight="1" x14ac:dyDescent="0.25">
      <c r="A16" s="32" t="s">
        <v>13</v>
      </c>
      <c r="B16" s="2" t="s">
        <v>95</v>
      </c>
      <c r="C16" s="2" t="s">
        <v>97</v>
      </c>
      <c r="D16" s="2" t="s">
        <v>149</v>
      </c>
      <c r="E16" s="31" t="s">
        <v>100</v>
      </c>
      <c r="F16" s="31" t="s">
        <v>101</v>
      </c>
      <c r="G16" s="51">
        <v>47296.46</v>
      </c>
      <c r="H16" s="52"/>
    </row>
    <row r="17" spans="1:8" ht="21.6" customHeight="1" x14ac:dyDescent="0.25">
      <c r="A17" s="32" t="s">
        <v>14</v>
      </c>
      <c r="B17" s="2" t="s">
        <v>95</v>
      </c>
      <c r="C17" s="2" t="s">
        <v>97</v>
      </c>
      <c r="D17" s="2" t="s">
        <v>149</v>
      </c>
      <c r="E17" s="31" t="s">
        <v>102</v>
      </c>
      <c r="F17" s="31" t="s">
        <v>103</v>
      </c>
      <c r="G17" s="51">
        <v>14283.54</v>
      </c>
      <c r="H17" s="52"/>
    </row>
    <row r="18" spans="1:8" ht="37.15" customHeight="1" x14ac:dyDescent="0.25">
      <c r="A18" s="12" t="s">
        <v>18</v>
      </c>
      <c r="B18" s="13" t="s">
        <v>95</v>
      </c>
      <c r="C18" s="13" t="s">
        <v>97</v>
      </c>
      <c r="D18" s="14" t="s">
        <v>19</v>
      </c>
      <c r="E18" s="11"/>
      <c r="F18" s="1"/>
      <c r="G18" s="47">
        <f>G19+G27</f>
        <v>4231804</v>
      </c>
      <c r="H18" s="47"/>
    </row>
    <row r="19" spans="1:8" ht="41.45" customHeight="1" x14ac:dyDescent="0.25">
      <c r="A19" s="12" t="s">
        <v>20</v>
      </c>
      <c r="B19" s="13" t="s">
        <v>95</v>
      </c>
      <c r="C19" s="13" t="s">
        <v>97</v>
      </c>
      <c r="D19" s="14" t="s">
        <v>21</v>
      </c>
      <c r="E19" s="14">
        <v>100</v>
      </c>
      <c r="F19" s="1"/>
      <c r="G19" s="47">
        <f>G20</f>
        <v>3641604</v>
      </c>
      <c r="H19" s="47"/>
    </row>
    <row r="20" spans="1:8" ht="41.45" customHeight="1" x14ac:dyDescent="0.25">
      <c r="A20" s="12" t="s">
        <v>20</v>
      </c>
      <c r="B20" s="13" t="s">
        <v>95</v>
      </c>
      <c r="C20" s="13" t="s">
        <v>97</v>
      </c>
      <c r="D20" s="14" t="s">
        <v>21</v>
      </c>
      <c r="E20" s="14">
        <v>100</v>
      </c>
      <c r="F20" s="14"/>
      <c r="G20" s="47">
        <f>G21</f>
        <v>3641604</v>
      </c>
      <c r="H20" s="47"/>
    </row>
    <row r="21" spans="1:8" ht="27.6" customHeight="1" x14ac:dyDescent="0.25">
      <c r="A21" s="12" t="s">
        <v>12</v>
      </c>
      <c r="B21" s="13" t="s">
        <v>95</v>
      </c>
      <c r="C21" s="13" t="s">
        <v>97</v>
      </c>
      <c r="D21" s="14" t="s">
        <v>21</v>
      </c>
      <c r="E21" s="14">
        <v>120</v>
      </c>
      <c r="F21" s="14"/>
      <c r="G21" s="47">
        <f>G22+G24+G26</f>
        <v>3641604</v>
      </c>
      <c r="H21" s="47"/>
    </row>
    <row r="22" spans="1:8" ht="27" customHeight="1" x14ac:dyDescent="0.25">
      <c r="A22" s="12" t="s">
        <v>12</v>
      </c>
      <c r="B22" s="13" t="s">
        <v>95</v>
      </c>
      <c r="C22" s="13" t="s">
        <v>97</v>
      </c>
      <c r="D22" s="14" t="s">
        <v>21</v>
      </c>
      <c r="E22" s="14">
        <v>121</v>
      </c>
      <c r="F22" s="14"/>
      <c r="G22" s="47">
        <f>G23</f>
        <v>2789250</v>
      </c>
      <c r="H22" s="47"/>
    </row>
    <row r="23" spans="1:8" ht="15" customHeight="1" x14ac:dyDescent="0.25">
      <c r="A23" s="12" t="s">
        <v>13</v>
      </c>
      <c r="B23" s="13" t="s">
        <v>95</v>
      </c>
      <c r="C23" s="13" t="s">
        <v>97</v>
      </c>
      <c r="D23" s="14" t="s">
        <v>21</v>
      </c>
      <c r="E23" s="14">
        <v>121</v>
      </c>
      <c r="F23" s="14">
        <v>211</v>
      </c>
      <c r="G23" s="47">
        <v>2789250</v>
      </c>
      <c r="H23" s="47"/>
    </row>
    <row r="24" spans="1:8" ht="14.45" customHeight="1" x14ac:dyDescent="0.25">
      <c r="A24" s="12" t="s">
        <v>14</v>
      </c>
      <c r="B24" s="13" t="s">
        <v>95</v>
      </c>
      <c r="C24" s="13" t="s">
        <v>97</v>
      </c>
      <c r="D24" s="14" t="s">
        <v>21</v>
      </c>
      <c r="E24" s="14">
        <v>129</v>
      </c>
      <c r="F24" s="14">
        <v>213</v>
      </c>
      <c r="G24" s="47">
        <v>842354</v>
      </c>
      <c r="H24" s="47"/>
    </row>
    <row r="25" spans="1:8" ht="30" x14ac:dyDescent="0.25">
      <c r="A25" s="12" t="s">
        <v>12</v>
      </c>
      <c r="B25" s="13" t="s">
        <v>95</v>
      </c>
      <c r="C25" s="13" t="s">
        <v>97</v>
      </c>
      <c r="D25" s="14" t="s">
        <v>21</v>
      </c>
      <c r="E25" s="14">
        <v>122</v>
      </c>
      <c r="F25" s="14"/>
      <c r="G25" s="36">
        <f>G26</f>
        <v>10000</v>
      </c>
      <c r="H25" s="36"/>
    </row>
    <row r="26" spans="1:8" x14ac:dyDescent="0.25">
      <c r="A26" s="12" t="s">
        <v>22</v>
      </c>
      <c r="B26" s="13" t="s">
        <v>95</v>
      </c>
      <c r="C26" s="13" t="s">
        <v>97</v>
      </c>
      <c r="D26" s="14" t="s">
        <v>21</v>
      </c>
      <c r="E26" s="14">
        <v>122</v>
      </c>
      <c r="F26" s="14">
        <v>212</v>
      </c>
      <c r="G26" s="36">
        <v>10000</v>
      </c>
      <c r="H26" s="36"/>
    </row>
    <row r="27" spans="1:8" ht="69.599999999999994" customHeight="1" x14ac:dyDescent="0.25">
      <c r="A27" s="12" t="s">
        <v>23</v>
      </c>
      <c r="B27" s="13" t="s">
        <v>95</v>
      </c>
      <c r="C27" s="13" t="s">
        <v>97</v>
      </c>
      <c r="D27" s="14" t="s">
        <v>24</v>
      </c>
      <c r="E27" s="14"/>
      <c r="F27" s="14"/>
      <c r="G27" s="37">
        <f>G30+G34+G42</f>
        <v>590200</v>
      </c>
      <c r="H27" s="37"/>
    </row>
    <row r="28" spans="1:8" ht="30" x14ac:dyDescent="0.25">
      <c r="A28" s="12" t="s">
        <v>25</v>
      </c>
      <c r="B28" s="13" t="s">
        <v>95</v>
      </c>
      <c r="C28" s="13" t="s">
        <v>97</v>
      </c>
      <c r="D28" s="14" t="s">
        <v>24</v>
      </c>
      <c r="E28" s="14">
        <v>200</v>
      </c>
      <c r="F28" s="14"/>
      <c r="G28" s="36">
        <f>G29</f>
        <v>542200</v>
      </c>
      <c r="H28" s="36"/>
    </row>
    <row r="29" spans="1:8" ht="30" x14ac:dyDescent="0.25">
      <c r="A29" s="12" t="s">
        <v>26</v>
      </c>
      <c r="B29" s="13" t="s">
        <v>95</v>
      </c>
      <c r="C29" s="13" t="s">
        <v>97</v>
      </c>
      <c r="D29" s="14" t="s">
        <v>24</v>
      </c>
      <c r="E29" s="14">
        <v>240</v>
      </c>
      <c r="F29" s="14"/>
      <c r="G29" s="36">
        <f>G30+G34</f>
        <v>542200</v>
      </c>
      <c r="H29" s="36"/>
    </row>
    <row r="30" spans="1:8" ht="30" x14ac:dyDescent="0.25">
      <c r="A30" s="12" t="s">
        <v>27</v>
      </c>
      <c r="B30" s="13" t="s">
        <v>95</v>
      </c>
      <c r="C30" s="13" t="s">
        <v>97</v>
      </c>
      <c r="D30" s="14" t="s">
        <v>24</v>
      </c>
      <c r="E30" s="14">
        <v>242</v>
      </c>
      <c r="F30" s="14"/>
      <c r="G30" s="36">
        <f>G31+G33+G32</f>
        <v>129500</v>
      </c>
      <c r="H30" s="36"/>
    </row>
    <row r="31" spans="1:8" ht="21.6" customHeight="1" x14ac:dyDescent="0.25">
      <c r="A31" s="12" t="s">
        <v>16</v>
      </c>
      <c r="B31" s="13" t="s">
        <v>95</v>
      </c>
      <c r="C31" s="13" t="s">
        <v>97</v>
      </c>
      <c r="D31" s="14" t="s">
        <v>24</v>
      </c>
      <c r="E31" s="14">
        <v>242</v>
      </c>
      <c r="F31" s="14">
        <v>221</v>
      </c>
      <c r="G31" s="36">
        <v>82500</v>
      </c>
      <c r="H31" s="36"/>
    </row>
    <row r="32" spans="1:8" x14ac:dyDescent="0.25">
      <c r="A32" s="12" t="s">
        <v>30</v>
      </c>
      <c r="B32" s="13" t="s">
        <v>95</v>
      </c>
      <c r="C32" s="13" t="s">
        <v>97</v>
      </c>
      <c r="D32" s="14" t="s">
        <v>24</v>
      </c>
      <c r="E32" s="14">
        <v>242</v>
      </c>
      <c r="F32" s="14">
        <v>226</v>
      </c>
      <c r="G32" s="34">
        <v>12000</v>
      </c>
      <c r="H32" s="35"/>
    </row>
    <row r="33" spans="1:8" x14ac:dyDescent="0.25">
      <c r="A33" s="12" t="s">
        <v>28</v>
      </c>
      <c r="B33" s="13" t="s">
        <v>95</v>
      </c>
      <c r="C33" s="13" t="s">
        <v>97</v>
      </c>
      <c r="D33" s="14" t="s">
        <v>24</v>
      </c>
      <c r="E33" s="14">
        <v>242</v>
      </c>
      <c r="F33" s="14">
        <v>310</v>
      </c>
      <c r="G33" s="36">
        <v>35000</v>
      </c>
      <c r="H33" s="36"/>
    </row>
    <row r="34" spans="1:8" ht="30" x14ac:dyDescent="0.25">
      <c r="A34" s="12" t="s">
        <v>27</v>
      </c>
      <c r="B34" s="13" t="s">
        <v>95</v>
      </c>
      <c r="C34" s="13" t="s">
        <v>97</v>
      </c>
      <c r="D34" s="14" t="s">
        <v>24</v>
      </c>
      <c r="E34" s="14">
        <v>244</v>
      </c>
      <c r="F34" s="14"/>
      <c r="G34" s="36">
        <f>G35+G37+G36+G38+G40+G41</f>
        <v>412700</v>
      </c>
      <c r="H34" s="36"/>
    </row>
    <row r="35" spans="1:8" ht="19.899999999999999" customHeight="1" x14ac:dyDescent="0.25">
      <c r="A35" s="12" t="s">
        <v>16</v>
      </c>
      <c r="B35" s="13" t="s">
        <v>95</v>
      </c>
      <c r="C35" s="13" t="s">
        <v>97</v>
      </c>
      <c r="D35" s="14" t="s">
        <v>24</v>
      </c>
      <c r="E35" s="14">
        <v>244</v>
      </c>
      <c r="F35" s="14">
        <v>221</v>
      </c>
      <c r="G35" s="36">
        <v>8000</v>
      </c>
      <c r="H35" s="36"/>
    </row>
    <row r="36" spans="1:8" ht="18" customHeight="1" x14ac:dyDescent="0.25">
      <c r="A36" s="12" t="s">
        <v>29</v>
      </c>
      <c r="B36" s="13" t="s">
        <v>95</v>
      </c>
      <c r="C36" s="13" t="s">
        <v>97</v>
      </c>
      <c r="D36" s="14" t="s">
        <v>24</v>
      </c>
      <c r="E36" s="14">
        <v>244</v>
      </c>
      <c r="F36" s="14">
        <v>225</v>
      </c>
      <c r="G36" s="36">
        <v>100000</v>
      </c>
      <c r="H36" s="36"/>
    </row>
    <row r="37" spans="1:8" ht="19.149999999999999" customHeight="1" x14ac:dyDescent="0.25">
      <c r="A37" s="12" t="s">
        <v>30</v>
      </c>
      <c r="B37" s="13" t="s">
        <v>95</v>
      </c>
      <c r="C37" s="13" t="s">
        <v>97</v>
      </c>
      <c r="D37" s="14" t="s">
        <v>24</v>
      </c>
      <c r="E37" s="14">
        <v>244</v>
      </c>
      <c r="F37" s="14">
        <v>226</v>
      </c>
      <c r="G37" s="36">
        <v>30000</v>
      </c>
      <c r="H37" s="36"/>
    </row>
    <row r="38" spans="1:8" ht="21.6" customHeight="1" x14ac:dyDescent="0.25">
      <c r="A38" s="12" t="s">
        <v>31</v>
      </c>
      <c r="B38" s="13" t="s">
        <v>95</v>
      </c>
      <c r="C38" s="13" t="s">
        <v>97</v>
      </c>
      <c r="D38" s="14" t="s">
        <v>24</v>
      </c>
      <c r="E38" s="14">
        <v>244</v>
      </c>
      <c r="F38" s="14">
        <v>290</v>
      </c>
      <c r="G38" s="36">
        <v>2000</v>
      </c>
      <c r="H38" s="36"/>
    </row>
    <row r="39" spans="1:8" ht="16.899999999999999" customHeight="1" x14ac:dyDescent="0.25">
      <c r="A39" s="25" t="s">
        <v>16</v>
      </c>
      <c r="B39" s="13" t="s">
        <v>95</v>
      </c>
      <c r="C39" s="13" t="s">
        <v>97</v>
      </c>
      <c r="D39" s="14" t="s">
        <v>17</v>
      </c>
      <c r="E39" s="14">
        <v>244</v>
      </c>
      <c r="F39" s="14">
        <v>310</v>
      </c>
      <c r="G39" s="47">
        <v>100</v>
      </c>
      <c r="H39" s="47"/>
    </row>
    <row r="40" spans="1:8" ht="16.899999999999999" customHeight="1" x14ac:dyDescent="0.25">
      <c r="A40" s="25" t="s">
        <v>28</v>
      </c>
      <c r="B40" s="13" t="s">
        <v>95</v>
      </c>
      <c r="C40" s="13" t="s">
        <v>97</v>
      </c>
      <c r="D40" s="23" t="s">
        <v>24</v>
      </c>
      <c r="E40" s="23">
        <v>244</v>
      </c>
      <c r="F40" s="23">
        <v>310</v>
      </c>
      <c r="G40" s="54">
        <v>100000</v>
      </c>
      <c r="H40" s="55"/>
    </row>
    <row r="41" spans="1:8" ht="22.15" customHeight="1" x14ac:dyDescent="0.25">
      <c r="A41" s="12" t="s">
        <v>32</v>
      </c>
      <c r="B41" s="13" t="s">
        <v>95</v>
      </c>
      <c r="C41" s="13" t="s">
        <v>97</v>
      </c>
      <c r="D41" s="14" t="s">
        <v>24</v>
      </c>
      <c r="E41" s="14">
        <v>244</v>
      </c>
      <c r="F41" s="14">
        <v>340</v>
      </c>
      <c r="G41" s="36">
        <v>172700</v>
      </c>
      <c r="H41" s="36"/>
    </row>
    <row r="42" spans="1:8" ht="22.15" customHeight="1" x14ac:dyDescent="0.25">
      <c r="A42" s="12" t="s">
        <v>33</v>
      </c>
      <c r="B42" s="13" t="s">
        <v>95</v>
      </c>
      <c r="C42" s="13" t="s">
        <v>97</v>
      </c>
      <c r="D42" s="14" t="s">
        <v>24</v>
      </c>
      <c r="E42" s="14">
        <v>800</v>
      </c>
      <c r="F42" s="14"/>
      <c r="G42" s="36">
        <f>G43</f>
        <v>48000</v>
      </c>
      <c r="H42" s="36"/>
    </row>
    <row r="43" spans="1:8" ht="34.15" customHeight="1" x14ac:dyDescent="0.25">
      <c r="A43" s="12" t="s">
        <v>34</v>
      </c>
      <c r="B43" s="13" t="s">
        <v>95</v>
      </c>
      <c r="C43" s="13" t="s">
        <v>97</v>
      </c>
      <c r="D43" s="14" t="s">
        <v>24</v>
      </c>
      <c r="E43" s="14">
        <v>850</v>
      </c>
      <c r="F43" s="14"/>
      <c r="G43" s="36">
        <f>G45+G46</f>
        <v>48000</v>
      </c>
      <c r="H43" s="36"/>
    </row>
    <row r="44" spans="1:8" ht="18.600000000000001" customHeight="1" x14ac:dyDescent="0.25">
      <c r="A44" s="12" t="s">
        <v>163</v>
      </c>
      <c r="B44" s="13" t="s">
        <v>95</v>
      </c>
      <c r="C44" s="13" t="s">
        <v>97</v>
      </c>
      <c r="D44" s="33" t="s">
        <v>24</v>
      </c>
      <c r="E44" s="33">
        <v>851</v>
      </c>
      <c r="F44" s="33">
        <v>290</v>
      </c>
      <c r="G44" s="34">
        <v>40000</v>
      </c>
      <c r="H44" s="35"/>
    </row>
    <row r="45" spans="1:8" x14ac:dyDescent="0.25">
      <c r="A45" s="12" t="s">
        <v>35</v>
      </c>
      <c r="B45" s="13" t="s">
        <v>95</v>
      </c>
      <c r="C45" s="13" t="s">
        <v>97</v>
      </c>
      <c r="D45" s="14" t="s">
        <v>24</v>
      </c>
      <c r="E45" s="14">
        <v>852</v>
      </c>
      <c r="F45" s="14">
        <v>290</v>
      </c>
      <c r="G45" s="36">
        <v>45000</v>
      </c>
      <c r="H45" s="36"/>
    </row>
    <row r="46" spans="1:8" x14ac:dyDescent="0.25">
      <c r="A46" s="12" t="s">
        <v>31</v>
      </c>
      <c r="B46" s="13" t="s">
        <v>95</v>
      </c>
      <c r="C46" s="13" t="s">
        <v>97</v>
      </c>
      <c r="D46" s="14" t="s">
        <v>24</v>
      </c>
      <c r="E46" s="14">
        <v>853</v>
      </c>
      <c r="F46" s="14">
        <v>290</v>
      </c>
      <c r="G46" s="36">
        <v>3000</v>
      </c>
      <c r="H46" s="36"/>
    </row>
    <row r="47" spans="1:8" ht="55.9" customHeight="1" x14ac:dyDescent="0.25">
      <c r="A47" s="15" t="s">
        <v>36</v>
      </c>
      <c r="B47" s="13" t="s">
        <v>95</v>
      </c>
      <c r="C47" s="13" t="s">
        <v>104</v>
      </c>
      <c r="D47" s="14"/>
      <c r="E47" s="14"/>
      <c r="F47" s="14"/>
      <c r="G47" s="37">
        <f>G48</f>
        <v>101996</v>
      </c>
      <c r="H47" s="37"/>
    </row>
    <row r="48" spans="1:8" ht="75" x14ac:dyDescent="0.25">
      <c r="A48" s="12" t="s">
        <v>37</v>
      </c>
      <c r="B48" s="13" t="s">
        <v>95</v>
      </c>
      <c r="C48" s="13" t="s">
        <v>104</v>
      </c>
      <c r="D48" s="14" t="s">
        <v>38</v>
      </c>
      <c r="E48" s="14"/>
      <c r="F48" s="14"/>
      <c r="G48" s="36">
        <f>G50</f>
        <v>101996</v>
      </c>
      <c r="H48" s="36"/>
    </row>
    <row r="49" spans="1:8" x14ac:dyDescent="0.25">
      <c r="A49" s="12" t="s">
        <v>39</v>
      </c>
      <c r="B49" s="13" t="s">
        <v>95</v>
      </c>
      <c r="C49" s="13" t="s">
        <v>104</v>
      </c>
      <c r="D49" s="14" t="s">
        <v>38</v>
      </c>
      <c r="E49" s="14">
        <v>500</v>
      </c>
      <c r="F49" s="14"/>
      <c r="G49" s="36">
        <f>G50</f>
        <v>101996</v>
      </c>
      <c r="H49" s="36"/>
    </row>
    <row r="50" spans="1:8" x14ac:dyDescent="0.25">
      <c r="A50" s="12" t="s">
        <v>40</v>
      </c>
      <c r="B50" s="13" t="s">
        <v>95</v>
      </c>
      <c r="C50" s="13" t="s">
        <v>104</v>
      </c>
      <c r="D50" s="14" t="s">
        <v>38</v>
      </c>
      <c r="E50" s="14">
        <v>540</v>
      </c>
      <c r="F50" s="14">
        <v>251</v>
      </c>
      <c r="G50" s="36">
        <v>101996</v>
      </c>
      <c r="H50" s="36"/>
    </row>
    <row r="51" spans="1:8" ht="30" x14ac:dyDescent="0.25">
      <c r="A51" s="12" t="s">
        <v>41</v>
      </c>
      <c r="B51" s="13" t="s">
        <v>95</v>
      </c>
      <c r="C51" s="13">
        <v>11</v>
      </c>
      <c r="D51" s="14"/>
      <c r="E51" s="14"/>
      <c r="F51" s="14"/>
      <c r="G51" s="37">
        <f>G52</f>
        <v>490752</v>
      </c>
      <c r="H51" s="37"/>
    </row>
    <row r="52" spans="1:8" ht="38.450000000000003" customHeight="1" x14ac:dyDescent="0.25">
      <c r="A52" s="12" t="s">
        <v>42</v>
      </c>
      <c r="B52" s="13" t="s">
        <v>95</v>
      </c>
      <c r="C52" s="13">
        <v>11</v>
      </c>
      <c r="D52" s="14" t="s">
        <v>43</v>
      </c>
      <c r="E52" s="14"/>
      <c r="F52" s="14"/>
      <c r="G52" s="36">
        <f>G53</f>
        <v>490752</v>
      </c>
      <c r="H52" s="36"/>
    </row>
    <row r="53" spans="1:8" ht="45" x14ac:dyDescent="0.25">
      <c r="A53" s="12" t="s">
        <v>44</v>
      </c>
      <c r="B53" s="13" t="s">
        <v>95</v>
      </c>
      <c r="C53" s="13">
        <v>11</v>
      </c>
      <c r="D53" s="14" t="s">
        <v>43</v>
      </c>
      <c r="E53" s="14">
        <v>800</v>
      </c>
      <c r="F53" s="14"/>
      <c r="G53" s="36">
        <f>G54</f>
        <v>490752</v>
      </c>
      <c r="H53" s="36"/>
    </row>
    <row r="54" spans="1:8" x14ac:dyDescent="0.25">
      <c r="A54" s="12" t="s">
        <v>33</v>
      </c>
      <c r="B54" s="13" t="s">
        <v>95</v>
      </c>
      <c r="C54" s="13">
        <v>11</v>
      </c>
      <c r="D54" s="14" t="s">
        <v>43</v>
      </c>
      <c r="E54" s="14">
        <v>870</v>
      </c>
      <c r="F54" s="14"/>
      <c r="G54" s="36">
        <f>G55</f>
        <v>490752</v>
      </c>
      <c r="H54" s="36"/>
    </row>
    <row r="55" spans="1:8" x14ac:dyDescent="0.25">
      <c r="A55" s="12" t="s">
        <v>45</v>
      </c>
      <c r="B55" s="13" t="s">
        <v>95</v>
      </c>
      <c r="C55" s="13">
        <v>11</v>
      </c>
      <c r="D55" s="14" t="s">
        <v>43</v>
      </c>
      <c r="E55" s="14">
        <v>870</v>
      </c>
      <c r="F55" s="14">
        <v>290</v>
      </c>
      <c r="G55" s="36">
        <v>490752</v>
      </c>
      <c r="H55" s="36"/>
    </row>
    <row r="56" spans="1:8" ht="26.45" customHeight="1" x14ac:dyDescent="0.25">
      <c r="A56" s="15" t="s">
        <v>46</v>
      </c>
      <c r="B56" s="16" t="s">
        <v>95</v>
      </c>
      <c r="C56" s="16">
        <v>13</v>
      </c>
      <c r="D56" s="5"/>
      <c r="E56" s="5"/>
      <c r="F56" s="5"/>
      <c r="G56" s="53">
        <f>G59+G57</f>
        <v>490000</v>
      </c>
      <c r="H56" s="53"/>
    </row>
    <row r="57" spans="1:8" s="9" customFormat="1" ht="61.9" customHeight="1" x14ac:dyDescent="0.25">
      <c r="A57" s="12" t="s">
        <v>162</v>
      </c>
      <c r="B57" s="13" t="s">
        <v>95</v>
      </c>
      <c r="C57" s="13" t="s">
        <v>150</v>
      </c>
      <c r="D57" s="26" t="s">
        <v>151</v>
      </c>
      <c r="E57" s="26">
        <v>244</v>
      </c>
      <c r="F57" s="26"/>
      <c r="G57" s="34">
        <f>G58</f>
        <v>90000</v>
      </c>
      <c r="H57" s="35"/>
    </row>
    <row r="58" spans="1:8" ht="18" customHeight="1" x14ac:dyDescent="0.25">
      <c r="A58" s="12" t="s">
        <v>30</v>
      </c>
      <c r="B58" s="13" t="s">
        <v>95</v>
      </c>
      <c r="C58" s="13" t="s">
        <v>150</v>
      </c>
      <c r="D58" s="26" t="s">
        <v>151</v>
      </c>
      <c r="E58" s="26">
        <v>244</v>
      </c>
      <c r="F58" s="26">
        <v>226</v>
      </c>
      <c r="G58" s="34">
        <v>90000</v>
      </c>
      <c r="H58" s="35"/>
    </row>
    <row r="59" spans="1:8" ht="75" x14ac:dyDescent="0.25">
      <c r="A59" s="12" t="s">
        <v>105</v>
      </c>
      <c r="B59" s="13" t="s">
        <v>95</v>
      </c>
      <c r="C59" s="13">
        <v>13</v>
      </c>
      <c r="D59" s="14" t="s">
        <v>47</v>
      </c>
      <c r="E59" s="14">
        <v>200</v>
      </c>
      <c r="F59" s="14"/>
      <c r="G59" s="36">
        <f>G60</f>
        <v>400000</v>
      </c>
      <c r="H59" s="36"/>
    </row>
    <row r="60" spans="1:8" ht="30" x14ac:dyDescent="0.25">
      <c r="A60" s="12" t="s">
        <v>25</v>
      </c>
      <c r="B60" s="13" t="s">
        <v>95</v>
      </c>
      <c r="C60" s="14">
        <v>13</v>
      </c>
      <c r="D60" s="14" t="s">
        <v>47</v>
      </c>
      <c r="E60" s="14">
        <v>240</v>
      </c>
      <c r="F60" s="14"/>
      <c r="G60" s="36">
        <f>G61+G63</f>
        <v>400000</v>
      </c>
      <c r="H60" s="36"/>
    </row>
    <row r="61" spans="1:8" ht="29.45" customHeight="1" x14ac:dyDescent="0.25">
      <c r="A61" s="12" t="s">
        <v>106</v>
      </c>
      <c r="B61" s="14" t="s">
        <v>95</v>
      </c>
      <c r="C61" s="14">
        <v>13</v>
      </c>
      <c r="D61" s="14" t="s">
        <v>47</v>
      </c>
      <c r="E61" s="14">
        <v>242</v>
      </c>
      <c r="F61" s="14"/>
      <c r="G61" s="36">
        <f>G62</f>
        <v>150000</v>
      </c>
      <c r="H61" s="36"/>
    </row>
    <row r="62" spans="1:8" x14ac:dyDescent="0.25">
      <c r="A62" s="12" t="s">
        <v>48</v>
      </c>
      <c r="B62" s="14" t="s">
        <v>95</v>
      </c>
      <c r="C62" s="14">
        <v>13</v>
      </c>
      <c r="D62" s="14" t="s">
        <v>47</v>
      </c>
      <c r="E62" s="14">
        <v>242</v>
      </c>
      <c r="F62" s="14">
        <v>226</v>
      </c>
      <c r="G62" s="36">
        <v>150000</v>
      </c>
      <c r="H62" s="36"/>
    </row>
    <row r="63" spans="1:8" ht="30" x14ac:dyDescent="0.25">
      <c r="A63" s="12" t="s">
        <v>26</v>
      </c>
      <c r="B63" s="14" t="s">
        <v>95</v>
      </c>
      <c r="C63" s="14">
        <v>13</v>
      </c>
      <c r="D63" s="14" t="s">
        <v>47</v>
      </c>
      <c r="E63" s="14">
        <v>244</v>
      </c>
      <c r="F63" s="14"/>
      <c r="G63" s="36">
        <f>G64</f>
        <v>250000</v>
      </c>
      <c r="H63" s="36"/>
    </row>
    <row r="64" spans="1:8" x14ac:dyDescent="0.25">
      <c r="A64" s="12" t="s">
        <v>48</v>
      </c>
      <c r="B64" s="14" t="s">
        <v>95</v>
      </c>
      <c r="C64" s="14">
        <v>13</v>
      </c>
      <c r="D64" s="14" t="s">
        <v>49</v>
      </c>
      <c r="E64" s="14">
        <v>244</v>
      </c>
      <c r="F64" s="14">
        <v>226</v>
      </c>
      <c r="G64" s="36">
        <v>250000</v>
      </c>
      <c r="H64" s="36"/>
    </row>
    <row r="65" spans="1:8" x14ac:dyDescent="0.25">
      <c r="A65" s="12" t="s">
        <v>144</v>
      </c>
      <c r="B65" s="13" t="s">
        <v>96</v>
      </c>
      <c r="C65" s="13" t="s">
        <v>107</v>
      </c>
      <c r="D65" s="22"/>
      <c r="E65" s="22"/>
      <c r="F65" s="22"/>
      <c r="G65" s="34">
        <f>G66</f>
        <v>219300</v>
      </c>
      <c r="H65" s="35"/>
    </row>
    <row r="66" spans="1:8" ht="30" x14ac:dyDescent="0.25">
      <c r="A66" s="12" t="s">
        <v>139</v>
      </c>
      <c r="B66" s="13" t="s">
        <v>96</v>
      </c>
      <c r="C66" s="13" t="s">
        <v>107</v>
      </c>
      <c r="D66" s="13" t="s">
        <v>138</v>
      </c>
      <c r="E66" s="13"/>
      <c r="F66" s="13"/>
      <c r="G66" s="34">
        <f>G67+G70</f>
        <v>219300</v>
      </c>
      <c r="H66" s="35"/>
    </row>
    <row r="67" spans="1:8" ht="45" x14ac:dyDescent="0.25">
      <c r="A67" s="12" t="s">
        <v>145</v>
      </c>
      <c r="B67" s="13" t="s">
        <v>96</v>
      </c>
      <c r="C67" s="13" t="s">
        <v>107</v>
      </c>
      <c r="D67" s="13" t="s">
        <v>138</v>
      </c>
      <c r="E67" s="13" t="s">
        <v>98</v>
      </c>
      <c r="F67" s="13"/>
      <c r="G67" s="34">
        <f>G68+G69</f>
        <v>199900</v>
      </c>
      <c r="H67" s="35"/>
    </row>
    <row r="68" spans="1:8" x14ac:dyDescent="0.25">
      <c r="A68" s="12" t="s">
        <v>13</v>
      </c>
      <c r="B68" s="13" t="s">
        <v>96</v>
      </c>
      <c r="C68" s="13" t="s">
        <v>107</v>
      </c>
      <c r="D68" s="13" t="s">
        <v>138</v>
      </c>
      <c r="E68" s="13" t="s">
        <v>100</v>
      </c>
      <c r="F68" s="13" t="s">
        <v>101</v>
      </c>
      <c r="G68" s="34">
        <v>153533</v>
      </c>
      <c r="H68" s="35"/>
    </row>
    <row r="69" spans="1:8" x14ac:dyDescent="0.25">
      <c r="A69" s="12" t="s">
        <v>14</v>
      </c>
      <c r="B69" s="13" t="s">
        <v>96</v>
      </c>
      <c r="C69" s="13" t="s">
        <v>107</v>
      </c>
      <c r="D69" s="13" t="s">
        <v>138</v>
      </c>
      <c r="E69" s="13" t="s">
        <v>100</v>
      </c>
      <c r="F69" s="13" t="s">
        <v>103</v>
      </c>
      <c r="G69" s="34">
        <v>46367</v>
      </c>
      <c r="H69" s="35"/>
    </row>
    <row r="70" spans="1:8" ht="30" x14ac:dyDescent="0.25">
      <c r="A70" s="12" t="s">
        <v>59</v>
      </c>
      <c r="B70" s="13" t="s">
        <v>96</v>
      </c>
      <c r="C70" s="13" t="s">
        <v>107</v>
      </c>
      <c r="D70" s="13" t="s">
        <v>138</v>
      </c>
      <c r="E70" s="13" t="s">
        <v>140</v>
      </c>
      <c r="F70" s="13"/>
      <c r="G70" s="34">
        <f>G71+G72+G73</f>
        <v>19400</v>
      </c>
      <c r="H70" s="35"/>
    </row>
    <row r="71" spans="1:8" x14ac:dyDescent="0.25">
      <c r="A71" s="12" t="s">
        <v>146</v>
      </c>
      <c r="B71" s="13" t="s">
        <v>96</v>
      </c>
      <c r="C71" s="13" t="s">
        <v>107</v>
      </c>
      <c r="D71" s="13" t="s">
        <v>138</v>
      </c>
      <c r="E71" s="13" t="s">
        <v>141</v>
      </c>
      <c r="F71" s="13" t="s">
        <v>142</v>
      </c>
      <c r="G71" s="34">
        <v>4000</v>
      </c>
      <c r="H71" s="35"/>
    </row>
    <row r="72" spans="1:8" x14ac:dyDescent="0.25">
      <c r="A72" s="12" t="s">
        <v>54</v>
      </c>
      <c r="B72" s="13" t="s">
        <v>96</v>
      </c>
      <c r="C72" s="13" t="s">
        <v>107</v>
      </c>
      <c r="D72" s="13" t="s">
        <v>138</v>
      </c>
      <c r="E72" s="13" t="s">
        <v>141</v>
      </c>
      <c r="F72" s="13" t="s">
        <v>128</v>
      </c>
      <c r="G72" s="34">
        <v>10400</v>
      </c>
      <c r="H72" s="35"/>
    </row>
    <row r="73" spans="1:8" x14ac:dyDescent="0.25">
      <c r="A73" s="12" t="s">
        <v>32</v>
      </c>
      <c r="B73" s="13" t="s">
        <v>96</v>
      </c>
      <c r="C73" s="13" t="s">
        <v>107</v>
      </c>
      <c r="D73" s="13" t="s">
        <v>138</v>
      </c>
      <c r="E73" s="13" t="s">
        <v>141</v>
      </c>
      <c r="F73" s="13" t="s">
        <v>143</v>
      </c>
      <c r="G73" s="34">
        <v>5000</v>
      </c>
      <c r="H73" s="35"/>
    </row>
    <row r="74" spans="1:8" ht="28.5" x14ac:dyDescent="0.25">
      <c r="A74" s="15" t="s">
        <v>50</v>
      </c>
      <c r="B74" s="13" t="s">
        <v>107</v>
      </c>
      <c r="C74" s="13"/>
      <c r="D74" s="14"/>
      <c r="E74" s="14"/>
      <c r="F74" s="14"/>
      <c r="G74" s="37">
        <f t="shared" ref="G74:G79" si="0">G75</f>
        <v>45000</v>
      </c>
      <c r="H74" s="37"/>
    </row>
    <row r="75" spans="1:8" ht="28.15" customHeight="1" x14ac:dyDescent="0.25">
      <c r="A75" s="12" t="s">
        <v>42</v>
      </c>
      <c r="B75" s="13" t="s">
        <v>107</v>
      </c>
      <c r="C75" s="13" t="s">
        <v>108</v>
      </c>
      <c r="D75" s="14"/>
      <c r="E75" s="14"/>
      <c r="F75" s="14"/>
      <c r="G75" s="36">
        <f t="shared" si="0"/>
        <v>45000</v>
      </c>
      <c r="H75" s="36"/>
    </row>
    <row r="76" spans="1:8" ht="60" x14ac:dyDescent="0.25">
      <c r="A76" s="12" t="s">
        <v>51</v>
      </c>
      <c r="B76" s="13" t="s">
        <v>107</v>
      </c>
      <c r="C76" s="13" t="s">
        <v>108</v>
      </c>
      <c r="D76" s="14" t="s">
        <v>52</v>
      </c>
      <c r="E76" s="14"/>
      <c r="F76" s="14"/>
      <c r="G76" s="36">
        <f t="shared" si="0"/>
        <v>45000</v>
      </c>
      <c r="H76" s="36"/>
    </row>
    <row r="77" spans="1:8" ht="60" x14ac:dyDescent="0.25">
      <c r="A77" s="12" t="s">
        <v>53</v>
      </c>
      <c r="B77" s="13" t="s">
        <v>107</v>
      </c>
      <c r="C77" s="13" t="s">
        <v>108</v>
      </c>
      <c r="D77" s="14" t="s">
        <v>52</v>
      </c>
      <c r="E77" s="14">
        <v>200</v>
      </c>
      <c r="F77" s="14"/>
      <c r="G77" s="36">
        <f t="shared" si="0"/>
        <v>45000</v>
      </c>
      <c r="H77" s="36"/>
    </row>
    <row r="78" spans="1:8" ht="13.15" customHeight="1" x14ac:dyDescent="0.25">
      <c r="A78" s="12" t="s">
        <v>29</v>
      </c>
      <c r="B78" s="13" t="s">
        <v>107</v>
      </c>
      <c r="C78" s="13" t="s">
        <v>108</v>
      </c>
      <c r="D78" s="14" t="s">
        <v>52</v>
      </c>
      <c r="E78" s="14">
        <v>240</v>
      </c>
      <c r="F78" s="14"/>
      <c r="G78" s="36">
        <f t="shared" si="0"/>
        <v>45000</v>
      </c>
      <c r="H78" s="36"/>
    </row>
    <row r="79" spans="1:8" ht="16.149999999999999" customHeight="1" x14ac:dyDescent="0.25">
      <c r="A79" s="12" t="s">
        <v>29</v>
      </c>
      <c r="B79" s="13" t="s">
        <v>107</v>
      </c>
      <c r="C79" s="13" t="s">
        <v>108</v>
      </c>
      <c r="D79" s="14" t="s">
        <v>52</v>
      </c>
      <c r="E79" s="14">
        <v>244</v>
      </c>
      <c r="F79" s="14"/>
      <c r="G79" s="36">
        <f t="shared" si="0"/>
        <v>45000</v>
      </c>
      <c r="H79" s="36"/>
    </row>
    <row r="80" spans="1:8" ht="20.45" customHeight="1" x14ac:dyDescent="0.25">
      <c r="A80" s="12" t="s">
        <v>54</v>
      </c>
      <c r="B80" s="13" t="s">
        <v>107</v>
      </c>
      <c r="C80" s="13" t="s">
        <v>108</v>
      </c>
      <c r="D80" s="14" t="s">
        <v>52</v>
      </c>
      <c r="E80" s="14">
        <v>244</v>
      </c>
      <c r="F80" s="14">
        <v>310</v>
      </c>
      <c r="G80" s="36">
        <v>45000</v>
      </c>
      <c r="H80" s="36"/>
    </row>
    <row r="81" spans="1:8" x14ac:dyDescent="0.25">
      <c r="A81" s="15" t="s">
        <v>55</v>
      </c>
      <c r="B81" s="13" t="s">
        <v>97</v>
      </c>
      <c r="C81" s="13"/>
      <c r="D81" s="14"/>
      <c r="E81" s="14"/>
      <c r="F81" s="14"/>
      <c r="G81" s="37">
        <f>G82+G92</f>
        <v>2890768</v>
      </c>
      <c r="H81" s="37"/>
    </row>
    <row r="82" spans="1:8" x14ac:dyDescent="0.25">
      <c r="A82" s="12" t="s">
        <v>56</v>
      </c>
      <c r="B82" s="13" t="s">
        <v>97</v>
      </c>
      <c r="C82" s="13" t="s">
        <v>108</v>
      </c>
      <c r="D82" s="14"/>
      <c r="E82" s="14"/>
      <c r="F82" s="14"/>
      <c r="G82" s="36">
        <f>G85+G83</f>
        <v>2688900</v>
      </c>
      <c r="H82" s="36"/>
    </row>
    <row r="83" spans="1:8" ht="57" x14ac:dyDescent="0.25">
      <c r="A83" s="15" t="s">
        <v>160</v>
      </c>
      <c r="B83" s="13" t="s">
        <v>97</v>
      </c>
      <c r="C83" s="13" t="s">
        <v>108</v>
      </c>
      <c r="D83" s="29" t="s">
        <v>159</v>
      </c>
      <c r="E83" s="29"/>
      <c r="F83" s="29"/>
      <c r="G83" s="34">
        <v>950000</v>
      </c>
      <c r="H83" s="35"/>
    </row>
    <row r="84" spans="1:8" x14ac:dyDescent="0.25">
      <c r="A84" s="12" t="s">
        <v>78</v>
      </c>
      <c r="B84" s="13" t="s">
        <v>97</v>
      </c>
      <c r="C84" s="13" t="s">
        <v>108</v>
      </c>
      <c r="D84" s="29" t="s">
        <v>159</v>
      </c>
      <c r="E84" s="29">
        <v>244</v>
      </c>
      <c r="F84" s="29">
        <v>225</v>
      </c>
      <c r="G84" s="34">
        <v>950000</v>
      </c>
      <c r="H84" s="35"/>
    </row>
    <row r="85" spans="1:8" ht="38.450000000000003" customHeight="1" x14ac:dyDescent="0.25">
      <c r="A85" s="12" t="s">
        <v>57</v>
      </c>
      <c r="B85" s="13" t="s">
        <v>97</v>
      </c>
      <c r="C85" s="13" t="s">
        <v>108</v>
      </c>
      <c r="D85" s="14" t="s">
        <v>58</v>
      </c>
      <c r="E85" s="14"/>
      <c r="F85" s="14"/>
      <c r="G85" s="36">
        <f>G86</f>
        <v>1738900</v>
      </c>
      <c r="H85" s="36"/>
    </row>
    <row r="86" spans="1:8" ht="30" x14ac:dyDescent="0.25">
      <c r="A86" s="12" t="s">
        <v>59</v>
      </c>
      <c r="B86" s="13" t="s">
        <v>97</v>
      </c>
      <c r="C86" s="13" t="s">
        <v>108</v>
      </c>
      <c r="D86" s="14" t="s">
        <v>58</v>
      </c>
      <c r="E86" s="14">
        <v>200</v>
      </c>
      <c r="F86" s="14"/>
      <c r="G86" s="36">
        <f>G87</f>
        <v>1738900</v>
      </c>
      <c r="H86" s="36"/>
    </row>
    <row r="87" spans="1:8" ht="30" x14ac:dyDescent="0.25">
      <c r="A87" s="12" t="s">
        <v>60</v>
      </c>
      <c r="B87" s="13" t="s">
        <v>97</v>
      </c>
      <c r="C87" s="13" t="s">
        <v>108</v>
      </c>
      <c r="D87" s="14" t="s">
        <v>58</v>
      </c>
      <c r="E87" s="14">
        <v>240</v>
      </c>
      <c r="F87" s="14"/>
      <c r="G87" s="36">
        <f>G88</f>
        <v>1738900</v>
      </c>
      <c r="H87" s="36"/>
    </row>
    <row r="88" spans="1:8" x14ac:dyDescent="0.25">
      <c r="A88" s="12" t="s">
        <v>29</v>
      </c>
      <c r="B88" s="13" t="s">
        <v>97</v>
      </c>
      <c r="C88" s="13" t="s">
        <v>108</v>
      </c>
      <c r="D88" s="14" t="s">
        <v>58</v>
      </c>
      <c r="E88" s="14">
        <v>244</v>
      </c>
      <c r="F88" s="14"/>
      <c r="G88" s="36">
        <f>G89+G91+G90</f>
        <v>1738900</v>
      </c>
      <c r="H88" s="36"/>
    </row>
    <row r="89" spans="1:8" x14ac:dyDescent="0.25">
      <c r="A89" s="12" t="s">
        <v>29</v>
      </c>
      <c r="B89" s="13" t="s">
        <v>97</v>
      </c>
      <c r="C89" s="13" t="s">
        <v>108</v>
      </c>
      <c r="D89" s="14" t="s">
        <v>58</v>
      </c>
      <c r="E89" s="14">
        <v>244</v>
      </c>
      <c r="F89" s="14">
        <v>225</v>
      </c>
      <c r="G89" s="36">
        <v>1288900</v>
      </c>
      <c r="H89" s="36"/>
    </row>
    <row r="90" spans="1:8" x14ac:dyDescent="0.25">
      <c r="A90" s="12" t="s">
        <v>29</v>
      </c>
      <c r="B90" s="13" t="s">
        <v>97</v>
      </c>
      <c r="C90" s="13" t="s">
        <v>108</v>
      </c>
      <c r="D90" s="29" t="s">
        <v>58</v>
      </c>
      <c r="E90" s="29">
        <v>244</v>
      </c>
      <c r="F90" s="29">
        <v>225</v>
      </c>
      <c r="G90" s="34">
        <v>150000</v>
      </c>
      <c r="H90" s="35"/>
    </row>
    <row r="91" spans="1:8" x14ac:dyDescent="0.25">
      <c r="A91" s="12" t="s">
        <v>64</v>
      </c>
      <c r="B91" s="13" t="s">
        <v>97</v>
      </c>
      <c r="C91" s="13" t="s">
        <v>108</v>
      </c>
      <c r="D91" s="14" t="s">
        <v>58</v>
      </c>
      <c r="E91" s="14">
        <v>244</v>
      </c>
      <c r="F91" s="14">
        <v>226</v>
      </c>
      <c r="G91" s="34">
        <v>300000</v>
      </c>
      <c r="H91" s="35"/>
    </row>
    <row r="92" spans="1:8" ht="18" customHeight="1" x14ac:dyDescent="0.25">
      <c r="A92" s="15" t="s">
        <v>61</v>
      </c>
      <c r="B92" s="13" t="s">
        <v>97</v>
      </c>
      <c r="C92" s="13" t="s">
        <v>110</v>
      </c>
      <c r="D92" s="14"/>
      <c r="E92" s="14"/>
      <c r="F92" s="14"/>
      <c r="G92" s="37">
        <f>G93</f>
        <v>201868</v>
      </c>
      <c r="H92" s="37"/>
    </row>
    <row r="93" spans="1:8" ht="40.15" customHeight="1" x14ac:dyDescent="0.25">
      <c r="A93" s="12" t="s">
        <v>62</v>
      </c>
      <c r="B93" s="13" t="s">
        <v>97</v>
      </c>
      <c r="C93" s="13">
        <v>12</v>
      </c>
      <c r="D93" s="14" t="s">
        <v>63</v>
      </c>
      <c r="E93" s="14"/>
      <c r="F93" s="14"/>
      <c r="G93" s="36">
        <f>G94</f>
        <v>201868</v>
      </c>
      <c r="H93" s="36"/>
    </row>
    <row r="94" spans="1:8" ht="30" x14ac:dyDescent="0.25">
      <c r="A94" s="12" t="s">
        <v>59</v>
      </c>
      <c r="B94" s="13" t="s">
        <v>97</v>
      </c>
      <c r="C94" s="13">
        <v>12</v>
      </c>
      <c r="D94" s="14" t="s">
        <v>63</v>
      </c>
      <c r="E94" s="14">
        <v>200</v>
      </c>
      <c r="F94" s="14"/>
      <c r="G94" s="36">
        <f>G95</f>
        <v>201868</v>
      </c>
      <c r="H94" s="36"/>
    </row>
    <row r="95" spans="1:8" ht="30" x14ac:dyDescent="0.25">
      <c r="A95" s="12" t="s">
        <v>109</v>
      </c>
      <c r="B95" s="13" t="s">
        <v>97</v>
      </c>
      <c r="C95" s="13">
        <v>12</v>
      </c>
      <c r="D95" s="14" t="s">
        <v>63</v>
      </c>
      <c r="E95" s="14">
        <v>240</v>
      </c>
      <c r="F95" s="14"/>
      <c r="G95" s="36">
        <f>G96</f>
        <v>201868</v>
      </c>
      <c r="H95" s="36"/>
    </row>
    <row r="96" spans="1:8" ht="19.149999999999999" customHeight="1" x14ac:dyDescent="0.25">
      <c r="A96" s="12" t="s">
        <v>29</v>
      </c>
      <c r="B96" s="13" t="s">
        <v>97</v>
      </c>
      <c r="C96" s="13">
        <v>12</v>
      </c>
      <c r="D96" s="14" t="s">
        <v>63</v>
      </c>
      <c r="E96" s="14">
        <v>244</v>
      </c>
      <c r="F96" s="14"/>
      <c r="G96" s="36">
        <f>G97</f>
        <v>201868</v>
      </c>
      <c r="H96" s="36"/>
    </row>
    <row r="97" spans="1:8" ht="18" customHeight="1" x14ac:dyDescent="0.25">
      <c r="A97" s="12" t="s">
        <v>64</v>
      </c>
      <c r="B97" s="13" t="s">
        <v>97</v>
      </c>
      <c r="C97" s="13">
        <v>12</v>
      </c>
      <c r="D97" s="14" t="s">
        <v>63</v>
      </c>
      <c r="E97" s="14">
        <v>244</v>
      </c>
      <c r="F97" s="14">
        <v>226</v>
      </c>
      <c r="G97" s="56">
        <v>201868</v>
      </c>
      <c r="H97" s="56"/>
    </row>
    <row r="98" spans="1:8" x14ac:dyDescent="0.25">
      <c r="A98" s="15" t="s">
        <v>65</v>
      </c>
      <c r="B98" s="13" t="s">
        <v>111</v>
      </c>
      <c r="C98" s="13" t="s">
        <v>95</v>
      </c>
      <c r="D98" s="14"/>
      <c r="E98" s="14"/>
      <c r="F98" s="14"/>
      <c r="G98" s="37">
        <f>G99</f>
        <v>150000</v>
      </c>
      <c r="H98" s="37"/>
    </row>
    <row r="99" spans="1:8" ht="45" x14ac:dyDescent="0.25">
      <c r="A99" s="12" t="s">
        <v>66</v>
      </c>
      <c r="B99" s="13" t="s">
        <v>111</v>
      </c>
      <c r="C99" s="13" t="s">
        <v>95</v>
      </c>
      <c r="D99" s="14" t="s">
        <v>67</v>
      </c>
      <c r="E99" s="14"/>
      <c r="F99" s="14"/>
      <c r="G99" s="36">
        <f>G100</f>
        <v>150000</v>
      </c>
      <c r="H99" s="36"/>
    </row>
    <row r="100" spans="1:8" x14ac:dyDescent="0.25">
      <c r="A100" s="12" t="s">
        <v>68</v>
      </c>
      <c r="B100" s="13" t="s">
        <v>111</v>
      </c>
      <c r="C100" s="13" t="s">
        <v>95</v>
      </c>
      <c r="D100" s="14" t="s">
        <v>67</v>
      </c>
      <c r="E100" s="14">
        <v>244</v>
      </c>
      <c r="F100" s="14">
        <v>225</v>
      </c>
      <c r="G100" s="36">
        <v>150000</v>
      </c>
      <c r="H100" s="36"/>
    </row>
    <row r="101" spans="1:8" x14ac:dyDescent="0.25">
      <c r="A101" s="15" t="s">
        <v>148</v>
      </c>
      <c r="B101" s="13" t="s">
        <v>111</v>
      </c>
      <c r="C101" s="13" t="s">
        <v>96</v>
      </c>
      <c r="D101" s="23"/>
      <c r="E101" s="23"/>
      <c r="F101" s="23"/>
      <c r="G101" s="57">
        <v>200000</v>
      </c>
      <c r="H101" s="58"/>
    </row>
    <row r="102" spans="1:8" ht="30" x14ac:dyDescent="0.25">
      <c r="A102" s="12" t="s">
        <v>59</v>
      </c>
      <c r="B102" s="13" t="s">
        <v>111</v>
      </c>
      <c r="C102" s="13" t="s">
        <v>96</v>
      </c>
      <c r="D102" s="23" t="s">
        <v>147</v>
      </c>
      <c r="E102" s="23">
        <v>244</v>
      </c>
      <c r="F102" s="23"/>
      <c r="G102" s="34">
        <v>200000</v>
      </c>
      <c r="H102" s="35"/>
    </row>
    <row r="103" spans="1:8" ht="30" x14ac:dyDescent="0.25">
      <c r="A103" s="12" t="s">
        <v>77</v>
      </c>
      <c r="B103" s="13" t="s">
        <v>111</v>
      </c>
      <c r="C103" s="13" t="s">
        <v>96</v>
      </c>
      <c r="D103" s="23" t="s">
        <v>147</v>
      </c>
      <c r="E103" s="23">
        <v>244</v>
      </c>
      <c r="F103" s="23">
        <v>225</v>
      </c>
      <c r="G103" s="34">
        <v>200000</v>
      </c>
      <c r="H103" s="35"/>
    </row>
    <row r="104" spans="1:8" x14ac:dyDescent="0.25">
      <c r="A104" s="15" t="s">
        <v>71</v>
      </c>
      <c r="B104" s="16" t="s">
        <v>111</v>
      </c>
      <c r="C104" s="16" t="s">
        <v>107</v>
      </c>
      <c r="D104" s="5"/>
      <c r="E104" s="5"/>
      <c r="F104" s="5"/>
      <c r="G104" s="53">
        <f>G105+G111+G123+G116+G119</f>
        <v>6903310.54</v>
      </c>
      <c r="H104" s="53"/>
    </row>
    <row r="105" spans="1:8" ht="90" x14ac:dyDescent="0.25">
      <c r="A105" s="12" t="s">
        <v>72</v>
      </c>
      <c r="B105" s="13" t="s">
        <v>111</v>
      </c>
      <c r="C105" s="13" t="s">
        <v>107</v>
      </c>
      <c r="D105" s="14" t="s">
        <v>73</v>
      </c>
      <c r="E105" s="14">
        <v>200</v>
      </c>
      <c r="F105" s="14"/>
      <c r="G105" s="37">
        <f>G106</f>
        <v>889267.33</v>
      </c>
      <c r="H105" s="37"/>
    </row>
    <row r="106" spans="1:8" ht="30" x14ac:dyDescent="0.25">
      <c r="A106" s="12" t="s">
        <v>74</v>
      </c>
      <c r="B106" s="13" t="s">
        <v>111</v>
      </c>
      <c r="C106" s="13" t="s">
        <v>107</v>
      </c>
      <c r="D106" s="14" t="s">
        <v>73</v>
      </c>
      <c r="E106" s="14">
        <v>240</v>
      </c>
      <c r="F106" s="14"/>
      <c r="G106" s="36">
        <f>G107</f>
        <v>889267.33</v>
      </c>
      <c r="H106" s="36"/>
    </row>
    <row r="107" spans="1:8" ht="30" x14ac:dyDescent="0.25">
      <c r="A107" s="12" t="s">
        <v>59</v>
      </c>
      <c r="B107" s="13" t="s">
        <v>111</v>
      </c>
      <c r="C107" s="13" t="s">
        <v>107</v>
      </c>
      <c r="D107" s="14" t="s">
        <v>73</v>
      </c>
      <c r="E107" s="14">
        <v>244</v>
      </c>
      <c r="F107" s="14"/>
      <c r="G107" s="36">
        <f>G108+G109+G110</f>
        <v>889267.33</v>
      </c>
      <c r="H107" s="36"/>
    </row>
    <row r="108" spans="1:8" x14ac:dyDescent="0.25">
      <c r="A108" s="12" t="s">
        <v>75</v>
      </c>
      <c r="B108" s="13" t="s">
        <v>111</v>
      </c>
      <c r="C108" s="13" t="s">
        <v>107</v>
      </c>
      <c r="D108" s="14" t="s">
        <v>73</v>
      </c>
      <c r="E108" s="14">
        <v>244</v>
      </c>
      <c r="F108" s="14">
        <v>223</v>
      </c>
      <c r="G108" s="36">
        <v>450000</v>
      </c>
      <c r="H108" s="36"/>
    </row>
    <row r="109" spans="1:8" ht="30" x14ac:dyDescent="0.25">
      <c r="A109" s="12" t="s">
        <v>70</v>
      </c>
      <c r="B109" s="13" t="s">
        <v>111</v>
      </c>
      <c r="C109" s="13" t="s">
        <v>107</v>
      </c>
      <c r="D109" s="14" t="s">
        <v>73</v>
      </c>
      <c r="E109" s="14">
        <v>244</v>
      </c>
      <c r="F109" s="14">
        <v>225</v>
      </c>
      <c r="G109" s="36">
        <v>300000</v>
      </c>
      <c r="H109" s="36"/>
    </row>
    <row r="110" spans="1:8" x14ac:dyDescent="0.25">
      <c r="A110" s="12" t="s">
        <v>48</v>
      </c>
      <c r="B110" s="13" t="s">
        <v>111</v>
      </c>
      <c r="C110" s="13" t="s">
        <v>107</v>
      </c>
      <c r="D110" s="24" t="s">
        <v>73</v>
      </c>
      <c r="E110" s="24">
        <v>244</v>
      </c>
      <c r="F110" s="24">
        <v>226</v>
      </c>
      <c r="G110" s="34">
        <v>139267.32999999999</v>
      </c>
      <c r="H110" s="35"/>
    </row>
    <row r="111" spans="1:8" ht="75" x14ac:dyDescent="0.25">
      <c r="A111" s="12" t="s">
        <v>112</v>
      </c>
      <c r="B111" s="13" t="s">
        <v>111</v>
      </c>
      <c r="C111" s="13" t="s">
        <v>107</v>
      </c>
      <c r="D111" s="14" t="s">
        <v>76</v>
      </c>
      <c r="E111" s="14"/>
      <c r="F111" s="14"/>
      <c r="G111" s="37">
        <f>G112</f>
        <v>600000</v>
      </c>
      <c r="H111" s="37"/>
    </row>
    <row r="112" spans="1:8" ht="30" x14ac:dyDescent="0.25">
      <c r="A112" s="12" t="s">
        <v>59</v>
      </c>
      <c r="B112" s="13" t="s">
        <v>111</v>
      </c>
      <c r="C112" s="13" t="s">
        <v>107</v>
      </c>
      <c r="D112" s="14" t="s">
        <v>76</v>
      </c>
      <c r="E112" s="14">
        <v>200</v>
      </c>
      <c r="F112" s="14"/>
      <c r="G112" s="36">
        <f>G113</f>
        <v>600000</v>
      </c>
      <c r="H112" s="36"/>
    </row>
    <row r="113" spans="1:8" ht="30" x14ac:dyDescent="0.25">
      <c r="A113" s="12" t="s">
        <v>60</v>
      </c>
      <c r="B113" s="13" t="s">
        <v>111</v>
      </c>
      <c r="C113" s="13" t="s">
        <v>107</v>
      </c>
      <c r="D113" s="14" t="s">
        <v>76</v>
      </c>
      <c r="E113" s="14">
        <v>240</v>
      </c>
      <c r="F113" s="14"/>
      <c r="G113" s="36">
        <f>G114</f>
        <v>600000</v>
      </c>
      <c r="H113" s="36"/>
    </row>
    <row r="114" spans="1:8" ht="30" x14ac:dyDescent="0.25">
      <c r="A114" s="12" t="s">
        <v>77</v>
      </c>
      <c r="B114" s="13" t="s">
        <v>111</v>
      </c>
      <c r="C114" s="13" t="s">
        <v>107</v>
      </c>
      <c r="D114" s="14" t="s">
        <v>76</v>
      </c>
      <c r="E114" s="14">
        <v>244</v>
      </c>
      <c r="F114" s="14"/>
      <c r="G114" s="36">
        <f>G115</f>
        <v>600000</v>
      </c>
      <c r="H114" s="36"/>
    </row>
    <row r="115" spans="1:8" x14ac:dyDescent="0.25">
      <c r="A115" s="12" t="s">
        <v>78</v>
      </c>
      <c r="B115" s="13" t="s">
        <v>111</v>
      </c>
      <c r="C115" s="13" t="s">
        <v>107</v>
      </c>
      <c r="D115" s="14" t="s">
        <v>76</v>
      </c>
      <c r="E115" s="14">
        <v>244</v>
      </c>
      <c r="F115" s="14">
        <v>225</v>
      </c>
      <c r="G115" s="36">
        <v>600000</v>
      </c>
      <c r="H115" s="36"/>
    </row>
    <row r="116" spans="1:8" ht="45" x14ac:dyDescent="0.25">
      <c r="A116" s="28" t="s">
        <v>153</v>
      </c>
      <c r="B116" s="13" t="s">
        <v>111</v>
      </c>
      <c r="C116" s="13" t="s">
        <v>107</v>
      </c>
      <c r="D116" s="26" t="s">
        <v>152</v>
      </c>
      <c r="E116" s="26"/>
      <c r="F116" s="26"/>
      <c r="G116" s="68">
        <v>50000</v>
      </c>
      <c r="H116" s="69"/>
    </row>
    <row r="117" spans="1:8" ht="30" x14ac:dyDescent="0.25">
      <c r="A117" s="27" t="s">
        <v>154</v>
      </c>
      <c r="B117" s="13" t="s">
        <v>111</v>
      </c>
      <c r="C117" s="13" t="s">
        <v>107</v>
      </c>
      <c r="D117" s="26" t="s">
        <v>152</v>
      </c>
      <c r="E117" s="26">
        <v>244</v>
      </c>
      <c r="F117" s="26"/>
      <c r="G117" s="66">
        <v>50000</v>
      </c>
      <c r="H117" s="67"/>
    </row>
    <row r="118" spans="1:8" ht="45" x14ac:dyDescent="0.25">
      <c r="A118" s="27" t="s">
        <v>155</v>
      </c>
      <c r="B118" s="13" t="s">
        <v>111</v>
      </c>
      <c r="C118" s="13" t="s">
        <v>107</v>
      </c>
      <c r="D118" s="26" t="s">
        <v>152</v>
      </c>
      <c r="E118" s="26">
        <v>244</v>
      </c>
      <c r="F118" s="26">
        <v>226</v>
      </c>
      <c r="G118" s="66">
        <v>50000</v>
      </c>
      <c r="H118" s="67"/>
    </row>
    <row r="119" spans="1:8" x14ac:dyDescent="0.25">
      <c r="A119" s="27" t="s">
        <v>71</v>
      </c>
      <c r="B119" s="13" t="s">
        <v>111</v>
      </c>
      <c r="C119" s="13" t="s">
        <v>107</v>
      </c>
      <c r="D119" s="29"/>
      <c r="E119" s="29"/>
      <c r="F119" s="29"/>
      <c r="G119" s="68">
        <f>G120+G121+G122</f>
        <v>5114043.21</v>
      </c>
      <c r="H119" s="69"/>
    </row>
    <row r="120" spans="1:8" ht="30" x14ac:dyDescent="0.25">
      <c r="A120" s="27" t="s">
        <v>161</v>
      </c>
      <c r="B120" s="13" t="s">
        <v>111</v>
      </c>
      <c r="C120" s="13" t="s">
        <v>107</v>
      </c>
      <c r="D120" s="29" t="s">
        <v>158</v>
      </c>
      <c r="E120" s="29">
        <v>244</v>
      </c>
      <c r="F120" s="29">
        <v>225</v>
      </c>
      <c r="G120" s="66">
        <v>3803403.21</v>
      </c>
      <c r="H120" s="67"/>
    </row>
    <row r="121" spans="1:8" x14ac:dyDescent="0.25">
      <c r="A121" s="27" t="s">
        <v>161</v>
      </c>
      <c r="B121" s="13" t="s">
        <v>111</v>
      </c>
      <c r="C121" s="13" t="s">
        <v>107</v>
      </c>
      <c r="D121" s="29" t="s">
        <v>157</v>
      </c>
      <c r="E121" s="29">
        <v>244</v>
      </c>
      <c r="F121" s="29">
        <v>225</v>
      </c>
      <c r="G121" s="66">
        <v>310640</v>
      </c>
      <c r="H121" s="67"/>
    </row>
    <row r="122" spans="1:8" x14ac:dyDescent="0.25">
      <c r="A122" s="27" t="s">
        <v>161</v>
      </c>
      <c r="B122" s="13" t="s">
        <v>111</v>
      </c>
      <c r="C122" s="13" t="s">
        <v>107</v>
      </c>
      <c r="D122" s="29" t="s">
        <v>156</v>
      </c>
      <c r="E122" s="29">
        <v>244</v>
      </c>
      <c r="F122" s="29">
        <v>225</v>
      </c>
      <c r="G122" s="66">
        <v>1000000</v>
      </c>
      <c r="H122" s="67"/>
    </row>
    <row r="123" spans="1:8" ht="45" x14ac:dyDescent="0.25">
      <c r="A123" s="12" t="s">
        <v>136</v>
      </c>
      <c r="B123" s="13" t="s">
        <v>111</v>
      </c>
      <c r="C123" s="13" t="s">
        <v>107</v>
      </c>
      <c r="D123" s="14" t="s">
        <v>137</v>
      </c>
      <c r="E123" s="14"/>
      <c r="F123" s="14"/>
      <c r="G123" s="57">
        <f>G124</f>
        <v>250000</v>
      </c>
      <c r="H123" s="58"/>
    </row>
    <row r="124" spans="1:8" ht="30" x14ac:dyDescent="0.25">
      <c r="A124" s="12" t="s">
        <v>59</v>
      </c>
      <c r="B124" s="13" t="s">
        <v>111</v>
      </c>
      <c r="C124" s="13" t="s">
        <v>107</v>
      </c>
      <c r="D124" s="14" t="s">
        <v>137</v>
      </c>
      <c r="E124" s="14">
        <v>200</v>
      </c>
      <c r="F124" s="14"/>
      <c r="G124" s="34">
        <f>G125</f>
        <v>250000</v>
      </c>
      <c r="H124" s="35"/>
    </row>
    <row r="125" spans="1:8" ht="30" x14ac:dyDescent="0.25">
      <c r="A125" s="12" t="s">
        <v>60</v>
      </c>
      <c r="B125" s="13" t="s">
        <v>111</v>
      </c>
      <c r="C125" s="13" t="s">
        <v>107</v>
      </c>
      <c r="D125" s="14" t="s">
        <v>137</v>
      </c>
      <c r="E125" s="14">
        <v>240</v>
      </c>
      <c r="F125" s="14"/>
      <c r="G125" s="34">
        <f>G126</f>
        <v>250000</v>
      </c>
      <c r="H125" s="35"/>
    </row>
    <row r="126" spans="1:8" ht="30" x14ac:dyDescent="0.25">
      <c r="A126" s="12" t="s">
        <v>77</v>
      </c>
      <c r="B126" s="13" t="s">
        <v>111</v>
      </c>
      <c r="C126" s="13" t="s">
        <v>107</v>
      </c>
      <c r="D126" s="14" t="s">
        <v>137</v>
      </c>
      <c r="E126" s="14">
        <v>244</v>
      </c>
      <c r="F126" s="14"/>
      <c r="G126" s="34">
        <f>G127</f>
        <v>250000</v>
      </c>
      <c r="H126" s="35"/>
    </row>
    <row r="127" spans="1:8" x14ac:dyDescent="0.25">
      <c r="A127" s="12" t="s">
        <v>78</v>
      </c>
      <c r="B127" s="13" t="s">
        <v>111</v>
      </c>
      <c r="C127" s="13" t="s">
        <v>107</v>
      </c>
      <c r="D127" s="14" t="s">
        <v>137</v>
      </c>
      <c r="E127" s="14">
        <v>244</v>
      </c>
      <c r="F127" s="14">
        <v>225</v>
      </c>
      <c r="G127" s="34">
        <v>250000</v>
      </c>
      <c r="H127" s="35"/>
    </row>
    <row r="128" spans="1:8" x14ac:dyDescent="0.25">
      <c r="A128" s="15" t="s">
        <v>79</v>
      </c>
      <c r="B128" s="16" t="s">
        <v>113</v>
      </c>
      <c r="C128" s="16" t="s">
        <v>113</v>
      </c>
      <c r="D128" s="5"/>
      <c r="E128" s="5"/>
      <c r="F128" s="5"/>
      <c r="G128" s="65">
        <f>G129</f>
        <v>10000</v>
      </c>
      <c r="H128" s="65"/>
    </row>
    <row r="129" spans="1:8" ht="25.15" customHeight="1" x14ac:dyDescent="0.25">
      <c r="A129" s="12" t="s">
        <v>80</v>
      </c>
      <c r="B129" s="13" t="s">
        <v>113</v>
      </c>
      <c r="C129" s="13" t="s">
        <v>113</v>
      </c>
      <c r="D129" s="14" t="s">
        <v>81</v>
      </c>
      <c r="E129" s="14">
        <v>200</v>
      </c>
      <c r="F129" s="14"/>
      <c r="G129" s="64">
        <f>G130</f>
        <v>10000</v>
      </c>
      <c r="H129" s="64"/>
    </row>
    <row r="130" spans="1:8" ht="30" x14ac:dyDescent="0.25">
      <c r="A130" s="12" t="s">
        <v>69</v>
      </c>
      <c r="B130" s="13" t="s">
        <v>113</v>
      </c>
      <c r="C130" s="13" t="s">
        <v>113</v>
      </c>
      <c r="D130" s="14" t="s">
        <v>81</v>
      </c>
      <c r="E130" s="14">
        <v>240</v>
      </c>
      <c r="F130" s="14"/>
      <c r="G130" s="64">
        <f>G131</f>
        <v>10000</v>
      </c>
      <c r="H130" s="64"/>
    </row>
    <row r="131" spans="1:8" ht="30" x14ac:dyDescent="0.25">
      <c r="A131" s="12" t="s">
        <v>59</v>
      </c>
      <c r="B131" s="13" t="s">
        <v>113</v>
      </c>
      <c r="C131" s="13" t="s">
        <v>113</v>
      </c>
      <c r="D131" s="14" t="s">
        <v>81</v>
      </c>
      <c r="E131" s="14">
        <v>244</v>
      </c>
      <c r="F131" s="14"/>
      <c r="G131" s="64">
        <f>G132</f>
        <v>10000</v>
      </c>
      <c r="H131" s="64"/>
    </row>
    <row r="132" spans="1:8" x14ac:dyDescent="0.25">
      <c r="A132" s="12" t="s">
        <v>31</v>
      </c>
      <c r="B132" s="13" t="s">
        <v>113</v>
      </c>
      <c r="C132" s="13" t="s">
        <v>113</v>
      </c>
      <c r="D132" s="14" t="s">
        <v>81</v>
      </c>
      <c r="E132" s="14">
        <v>244</v>
      </c>
      <c r="F132" s="14">
        <v>290</v>
      </c>
      <c r="G132" s="64">
        <v>10000</v>
      </c>
      <c r="H132" s="64"/>
    </row>
    <row r="133" spans="1:8" ht="28.5" x14ac:dyDescent="0.25">
      <c r="A133" s="15" t="s">
        <v>82</v>
      </c>
      <c r="B133" s="16" t="s">
        <v>114</v>
      </c>
      <c r="C133" s="16"/>
      <c r="D133" s="5"/>
      <c r="E133" s="5"/>
      <c r="F133" s="5"/>
      <c r="G133" s="53">
        <f>G134</f>
        <v>7245567</v>
      </c>
      <c r="H133" s="53"/>
    </row>
    <row r="134" spans="1:8" ht="45" x14ac:dyDescent="0.25">
      <c r="A134" s="12" t="s">
        <v>83</v>
      </c>
      <c r="B134" s="13" t="s">
        <v>114</v>
      </c>
      <c r="C134" s="13" t="s">
        <v>95</v>
      </c>
      <c r="D134" s="14"/>
      <c r="E134" s="14"/>
      <c r="F134" s="14"/>
      <c r="G134" s="36">
        <f>G138+G136+G135+G137</f>
        <v>7245567</v>
      </c>
      <c r="H134" s="36"/>
    </row>
    <row r="135" spans="1:8" x14ac:dyDescent="0.25">
      <c r="A135" s="12" t="s">
        <v>13</v>
      </c>
      <c r="B135" s="13" t="s">
        <v>114</v>
      </c>
      <c r="C135" s="13" t="s">
        <v>95</v>
      </c>
      <c r="D135" s="23" t="s">
        <v>149</v>
      </c>
      <c r="E135" s="23">
        <v>111</v>
      </c>
      <c r="F135" s="23">
        <v>211</v>
      </c>
      <c r="G135" s="34">
        <v>115207</v>
      </c>
      <c r="H135" s="35"/>
    </row>
    <row r="136" spans="1:8" x14ac:dyDescent="0.25">
      <c r="A136" s="12" t="s">
        <v>14</v>
      </c>
      <c r="B136" s="13" t="s">
        <v>114</v>
      </c>
      <c r="C136" s="13" t="s">
        <v>95</v>
      </c>
      <c r="D136" s="23" t="s">
        <v>149</v>
      </c>
      <c r="E136" s="23">
        <v>119</v>
      </c>
      <c r="F136" s="23">
        <v>213</v>
      </c>
      <c r="G136" s="34">
        <v>34793</v>
      </c>
      <c r="H136" s="35"/>
    </row>
    <row r="137" spans="1:8" x14ac:dyDescent="0.25">
      <c r="A137" s="12" t="s">
        <v>48</v>
      </c>
      <c r="B137" s="13" t="s">
        <v>114</v>
      </c>
      <c r="C137" s="13" t="s">
        <v>95</v>
      </c>
      <c r="D137" s="30" t="s">
        <v>149</v>
      </c>
      <c r="E137" s="30">
        <v>244</v>
      </c>
      <c r="F137" s="30">
        <v>226</v>
      </c>
      <c r="G137" s="34">
        <v>70000</v>
      </c>
      <c r="H137" s="35"/>
    </row>
    <row r="138" spans="1:8" ht="45" x14ac:dyDescent="0.25">
      <c r="A138" s="12" t="s">
        <v>83</v>
      </c>
      <c r="B138" s="13" t="s">
        <v>114</v>
      </c>
      <c r="C138" s="13" t="s">
        <v>95</v>
      </c>
      <c r="D138" s="14" t="s">
        <v>84</v>
      </c>
      <c r="E138" s="14"/>
      <c r="F138" s="14"/>
      <c r="G138" s="36">
        <f>G139+G144+G160</f>
        <v>7025567</v>
      </c>
      <c r="H138" s="36"/>
    </row>
    <row r="139" spans="1:8" ht="39" customHeight="1" x14ac:dyDescent="0.25">
      <c r="A139" s="12" t="s">
        <v>115</v>
      </c>
      <c r="B139" s="13" t="s">
        <v>114</v>
      </c>
      <c r="C139" s="13" t="s">
        <v>95</v>
      </c>
      <c r="D139" s="14" t="s">
        <v>85</v>
      </c>
      <c r="E139" s="14">
        <v>100</v>
      </c>
      <c r="F139" s="14"/>
      <c r="G139" s="37">
        <f>G140</f>
        <v>4710152</v>
      </c>
      <c r="H139" s="37"/>
    </row>
    <row r="140" spans="1:8" ht="30" x14ac:dyDescent="0.25">
      <c r="A140" s="12" t="s">
        <v>86</v>
      </c>
      <c r="B140" s="13" t="s">
        <v>114</v>
      </c>
      <c r="C140" s="13" t="s">
        <v>95</v>
      </c>
      <c r="D140" s="14" t="s">
        <v>85</v>
      </c>
      <c r="E140" s="14">
        <v>110</v>
      </c>
      <c r="F140" s="14"/>
      <c r="G140" s="36">
        <f>G141+G143</f>
        <v>4710152</v>
      </c>
      <c r="H140" s="36"/>
    </row>
    <row r="141" spans="1:8" ht="30" x14ac:dyDescent="0.25">
      <c r="A141" s="12" t="s">
        <v>86</v>
      </c>
      <c r="B141" s="13" t="s">
        <v>114</v>
      </c>
      <c r="C141" s="13" t="s">
        <v>95</v>
      </c>
      <c r="D141" s="14" t="s">
        <v>85</v>
      </c>
      <c r="E141" s="14">
        <v>111</v>
      </c>
      <c r="F141" s="14"/>
      <c r="G141" s="36">
        <f>G142</f>
        <v>3617762</v>
      </c>
      <c r="H141" s="36"/>
    </row>
    <row r="142" spans="1:8" x14ac:dyDescent="0.25">
      <c r="A142" s="12" t="s">
        <v>13</v>
      </c>
      <c r="B142" s="13" t="s">
        <v>114</v>
      </c>
      <c r="C142" s="13" t="s">
        <v>95</v>
      </c>
      <c r="D142" s="14" t="s">
        <v>85</v>
      </c>
      <c r="E142" s="14">
        <v>111</v>
      </c>
      <c r="F142" s="14">
        <v>211</v>
      </c>
      <c r="G142" s="36">
        <v>3617762</v>
      </c>
      <c r="H142" s="36"/>
    </row>
    <row r="143" spans="1:8" x14ac:dyDescent="0.25">
      <c r="A143" s="12" t="s">
        <v>14</v>
      </c>
      <c r="B143" s="13" t="s">
        <v>114</v>
      </c>
      <c r="C143" s="13" t="s">
        <v>95</v>
      </c>
      <c r="D143" s="14" t="s">
        <v>85</v>
      </c>
      <c r="E143" s="14">
        <v>119</v>
      </c>
      <c r="F143" s="14">
        <v>213</v>
      </c>
      <c r="G143" s="36">
        <v>1092390</v>
      </c>
      <c r="H143" s="36"/>
    </row>
    <row r="144" spans="1:8" ht="75" x14ac:dyDescent="0.25">
      <c r="A144" s="12" t="s">
        <v>116</v>
      </c>
      <c r="B144" s="13" t="s">
        <v>114</v>
      </c>
      <c r="C144" s="13" t="s">
        <v>95</v>
      </c>
      <c r="D144" s="14" t="s">
        <v>87</v>
      </c>
      <c r="E144" s="14">
        <v>200</v>
      </c>
      <c r="F144" s="14"/>
      <c r="G144" s="37">
        <f>G145</f>
        <v>2314615</v>
      </c>
      <c r="H144" s="37"/>
    </row>
    <row r="145" spans="1:8" ht="30" x14ac:dyDescent="0.25">
      <c r="A145" s="12" t="s">
        <v>60</v>
      </c>
      <c r="B145" s="13" t="s">
        <v>114</v>
      </c>
      <c r="C145" s="13" t="s">
        <v>95</v>
      </c>
      <c r="D145" s="14" t="s">
        <v>87</v>
      </c>
      <c r="E145" s="14">
        <v>240</v>
      </c>
      <c r="F145" s="14"/>
      <c r="G145" s="36">
        <f>G146+G152</f>
        <v>2314615</v>
      </c>
      <c r="H145" s="36"/>
    </row>
    <row r="146" spans="1:8" ht="30" x14ac:dyDescent="0.25">
      <c r="A146" s="12" t="s">
        <v>77</v>
      </c>
      <c r="B146" s="13" t="s">
        <v>114</v>
      </c>
      <c r="C146" s="13" t="s">
        <v>95</v>
      </c>
      <c r="D146" s="14" t="s">
        <v>87</v>
      </c>
      <c r="E146" s="14">
        <v>242</v>
      </c>
      <c r="F146" s="14"/>
      <c r="G146" s="36">
        <f>G147+G148+G150+G151+G149</f>
        <v>207000</v>
      </c>
      <c r="H146" s="36"/>
    </row>
    <row r="147" spans="1:8" x14ac:dyDescent="0.25">
      <c r="A147" s="12" t="s">
        <v>88</v>
      </c>
      <c r="B147" s="13" t="s">
        <v>114</v>
      </c>
      <c r="C147" s="13" t="s">
        <v>95</v>
      </c>
      <c r="D147" s="14" t="s">
        <v>87</v>
      </c>
      <c r="E147" s="14">
        <v>242</v>
      </c>
      <c r="F147" s="14">
        <v>221</v>
      </c>
      <c r="G147" s="36">
        <v>42000</v>
      </c>
      <c r="H147" s="36"/>
    </row>
    <row r="148" spans="1:8" x14ac:dyDescent="0.25">
      <c r="A148" s="12" t="s">
        <v>89</v>
      </c>
      <c r="B148" s="13" t="s">
        <v>114</v>
      </c>
      <c r="C148" s="13" t="s">
        <v>95</v>
      </c>
      <c r="D148" s="14" t="s">
        <v>87</v>
      </c>
      <c r="E148" s="14">
        <v>242</v>
      </c>
      <c r="F148" s="14">
        <v>225</v>
      </c>
      <c r="G148" s="36">
        <v>35000</v>
      </c>
      <c r="H148" s="36"/>
    </row>
    <row r="149" spans="1:8" x14ac:dyDescent="0.25">
      <c r="A149" s="12" t="s">
        <v>92</v>
      </c>
      <c r="B149" s="13" t="s">
        <v>114</v>
      </c>
      <c r="C149" s="13" t="s">
        <v>95</v>
      </c>
      <c r="D149" s="14" t="s">
        <v>87</v>
      </c>
      <c r="E149" s="14">
        <v>242</v>
      </c>
      <c r="F149" s="14">
        <v>226</v>
      </c>
      <c r="G149" s="34">
        <v>20000</v>
      </c>
      <c r="H149" s="35"/>
    </row>
    <row r="150" spans="1:8" x14ac:dyDescent="0.25">
      <c r="A150" s="12" t="s">
        <v>54</v>
      </c>
      <c r="B150" s="13" t="s">
        <v>114</v>
      </c>
      <c r="C150" s="13" t="s">
        <v>95</v>
      </c>
      <c r="D150" s="14" t="s">
        <v>87</v>
      </c>
      <c r="E150" s="14">
        <v>242</v>
      </c>
      <c r="F150" s="14">
        <v>310</v>
      </c>
      <c r="G150" s="36">
        <v>60000</v>
      </c>
      <c r="H150" s="36"/>
    </row>
    <row r="151" spans="1:8" x14ac:dyDescent="0.25">
      <c r="A151" s="12" t="s">
        <v>32</v>
      </c>
      <c r="B151" s="13" t="s">
        <v>114</v>
      </c>
      <c r="C151" s="13" t="s">
        <v>95</v>
      </c>
      <c r="D151" s="14" t="s">
        <v>87</v>
      </c>
      <c r="E151" s="14">
        <v>242</v>
      </c>
      <c r="F151" s="14">
        <v>340</v>
      </c>
      <c r="G151" s="36">
        <v>50000</v>
      </c>
      <c r="H151" s="36"/>
    </row>
    <row r="152" spans="1:8" ht="30" x14ac:dyDescent="0.25">
      <c r="A152" s="12" t="s">
        <v>77</v>
      </c>
      <c r="B152" s="13" t="s">
        <v>114</v>
      </c>
      <c r="C152" s="13" t="s">
        <v>95</v>
      </c>
      <c r="D152" s="14" t="s">
        <v>87</v>
      </c>
      <c r="E152" s="14">
        <v>244</v>
      </c>
      <c r="F152" s="14"/>
      <c r="G152" s="36">
        <f>G153+G154+G155+G156+G157+G158+G159</f>
        <v>2107615</v>
      </c>
      <c r="H152" s="36"/>
    </row>
    <row r="153" spans="1:8" x14ac:dyDescent="0.25">
      <c r="A153" s="12" t="s">
        <v>90</v>
      </c>
      <c r="B153" s="13" t="s">
        <v>114</v>
      </c>
      <c r="C153" s="13" t="s">
        <v>95</v>
      </c>
      <c r="D153" s="14" t="s">
        <v>87</v>
      </c>
      <c r="E153" s="14">
        <v>244</v>
      </c>
      <c r="F153" s="14">
        <v>222</v>
      </c>
      <c r="G153" s="36">
        <v>130000</v>
      </c>
      <c r="H153" s="36"/>
    </row>
    <row r="154" spans="1:8" x14ac:dyDescent="0.25">
      <c r="A154" s="12" t="s">
        <v>75</v>
      </c>
      <c r="B154" s="13" t="s">
        <v>114</v>
      </c>
      <c r="C154" s="13" t="s">
        <v>95</v>
      </c>
      <c r="D154" s="14" t="s">
        <v>87</v>
      </c>
      <c r="E154" s="14">
        <v>244</v>
      </c>
      <c r="F154" s="14">
        <v>223</v>
      </c>
      <c r="G154" s="36">
        <v>800000</v>
      </c>
      <c r="H154" s="36"/>
    </row>
    <row r="155" spans="1:8" x14ac:dyDescent="0.25">
      <c r="A155" s="12" t="s">
        <v>91</v>
      </c>
      <c r="B155" s="13" t="s">
        <v>114</v>
      </c>
      <c r="C155" s="13" t="s">
        <v>95</v>
      </c>
      <c r="D155" s="14" t="s">
        <v>87</v>
      </c>
      <c r="E155" s="14">
        <v>244</v>
      </c>
      <c r="F155" s="14">
        <v>225</v>
      </c>
      <c r="G155" s="36">
        <v>592400</v>
      </c>
      <c r="H155" s="36"/>
    </row>
    <row r="156" spans="1:8" ht="21.6" customHeight="1" x14ac:dyDescent="0.25">
      <c r="A156" s="12" t="s">
        <v>92</v>
      </c>
      <c r="B156" s="13" t="s">
        <v>114</v>
      </c>
      <c r="C156" s="13" t="s">
        <v>95</v>
      </c>
      <c r="D156" s="14" t="s">
        <v>87</v>
      </c>
      <c r="E156" s="14">
        <v>244</v>
      </c>
      <c r="F156" s="14">
        <v>226</v>
      </c>
      <c r="G156" s="36">
        <v>85000</v>
      </c>
      <c r="H156" s="36"/>
    </row>
    <row r="157" spans="1:8" ht="19.149999999999999" customHeight="1" x14ac:dyDescent="0.25">
      <c r="A157" s="12" t="s">
        <v>31</v>
      </c>
      <c r="B157" s="13" t="s">
        <v>114</v>
      </c>
      <c r="C157" s="13" t="s">
        <v>95</v>
      </c>
      <c r="D157" s="14" t="s">
        <v>87</v>
      </c>
      <c r="E157" s="14">
        <v>244</v>
      </c>
      <c r="F157" s="14">
        <v>290</v>
      </c>
      <c r="G157" s="36">
        <v>200000</v>
      </c>
      <c r="H157" s="36"/>
    </row>
    <row r="158" spans="1:8" x14ac:dyDescent="0.25">
      <c r="A158" s="12" t="s">
        <v>54</v>
      </c>
      <c r="B158" s="13" t="s">
        <v>114</v>
      </c>
      <c r="C158" s="13" t="s">
        <v>95</v>
      </c>
      <c r="D158" s="14" t="s">
        <v>87</v>
      </c>
      <c r="E158" s="14">
        <v>244</v>
      </c>
      <c r="F158" s="14">
        <v>310</v>
      </c>
      <c r="G158" s="36"/>
      <c r="H158" s="36"/>
    </row>
    <row r="159" spans="1:8" x14ac:dyDescent="0.25">
      <c r="A159" s="12" t="s">
        <v>32</v>
      </c>
      <c r="B159" s="13" t="s">
        <v>114</v>
      </c>
      <c r="C159" s="13" t="s">
        <v>95</v>
      </c>
      <c r="D159" s="14" t="s">
        <v>87</v>
      </c>
      <c r="E159" s="14">
        <v>244</v>
      </c>
      <c r="F159" s="14">
        <v>340</v>
      </c>
      <c r="G159" s="36">
        <v>300215</v>
      </c>
      <c r="H159" s="36"/>
    </row>
    <row r="160" spans="1:8" x14ac:dyDescent="0.25">
      <c r="A160" s="12" t="s">
        <v>33</v>
      </c>
      <c r="B160" s="13" t="s">
        <v>114</v>
      </c>
      <c r="C160" s="13" t="s">
        <v>95</v>
      </c>
      <c r="D160" s="14" t="s">
        <v>87</v>
      </c>
      <c r="E160" s="14">
        <v>800</v>
      </c>
      <c r="F160" s="14"/>
      <c r="G160" s="37">
        <f>G161</f>
        <v>800</v>
      </c>
      <c r="H160" s="37"/>
    </row>
    <row r="161" spans="1:8" ht="45" x14ac:dyDescent="0.25">
      <c r="A161" s="12" t="s">
        <v>34</v>
      </c>
      <c r="B161" s="13" t="s">
        <v>114</v>
      </c>
      <c r="C161" s="13" t="s">
        <v>95</v>
      </c>
      <c r="D161" s="14" t="s">
        <v>87</v>
      </c>
      <c r="E161" s="14">
        <v>850</v>
      </c>
      <c r="F161" s="14"/>
      <c r="G161" s="36">
        <f>G162+G163+G164</f>
        <v>800</v>
      </c>
      <c r="H161" s="36"/>
    </row>
    <row r="162" spans="1:8" ht="30" x14ac:dyDescent="0.25">
      <c r="A162" s="12" t="s">
        <v>93</v>
      </c>
      <c r="B162" s="13" t="s">
        <v>114</v>
      </c>
      <c r="C162" s="13" t="s">
        <v>95</v>
      </c>
      <c r="D162" s="14" t="s">
        <v>94</v>
      </c>
      <c r="E162" s="14">
        <v>851</v>
      </c>
      <c r="F162" s="14">
        <v>290</v>
      </c>
      <c r="G162" s="36">
        <v>200</v>
      </c>
      <c r="H162" s="36"/>
    </row>
    <row r="163" spans="1:8" x14ac:dyDescent="0.25">
      <c r="A163" s="12" t="s">
        <v>48</v>
      </c>
      <c r="B163" s="13" t="s">
        <v>114</v>
      </c>
      <c r="C163" s="13" t="s">
        <v>95</v>
      </c>
      <c r="D163" s="14" t="s">
        <v>87</v>
      </c>
      <c r="E163" s="14">
        <v>852</v>
      </c>
      <c r="F163" s="14">
        <v>290</v>
      </c>
      <c r="G163" s="36">
        <v>300</v>
      </c>
      <c r="H163" s="36"/>
    </row>
    <row r="164" spans="1:8" x14ac:dyDescent="0.25">
      <c r="A164" s="17" t="s">
        <v>48</v>
      </c>
      <c r="B164" s="18" t="s">
        <v>114</v>
      </c>
      <c r="C164" s="18" t="s">
        <v>95</v>
      </c>
      <c r="D164" s="19" t="s">
        <v>87</v>
      </c>
      <c r="E164" s="19">
        <v>853</v>
      </c>
      <c r="F164" s="19">
        <v>290</v>
      </c>
      <c r="G164" s="59">
        <v>300</v>
      </c>
      <c r="H164" s="59"/>
    </row>
    <row r="165" spans="1:8" x14ac:dyDescent="0.25">
      <c r="A165" s="15" t="s">
        <v>117</v>
      </c>
      <c r="B165" s="20" t="s">
        <v>126</v>
      </c>
      <c r="C165" s="20"/>
      <c r="D165" s="20"/>
      <c r="E165" s="20"/>
      <c r="F165" s="20"/>
      <c r="G165" s="41">
        <f t="shared" ref="G165:G170" si="1">G166</f>
        <v>149487</v>
      </c>
      <c r="H165" s="42"/>
    </row>
    <row r="166" spans="1:8" ht="30" x14ac:dyDescent="0.25">
      <c r="A166" s="12" t="s">
        <v>118</v>
      </c>
      <c r="B166" s="8" t="s">
        <v>126</v>
      </c>
      <c r="C166" s="8" t="s">
        <v>95</v>
      </c>
      <c r="D166" s="8"/>
      <c r="E166" s="8"/>
      <c r="F166" s="8"/>
      <c r="G166" s="38">
        <f t="shared" si="1"/>
        <v>149487</v>
      </c>
      <c r="H166" s="39"/>
    </row>
    <row r="167" spans="1:8" ht="27" customHeight="1" x14ac:dyDescent="0.25">
      <c r="A167" s="12" t="s">
        <v>123</v>
      </c>
      <c r="B167" s="8" t="s">
        <v>126</v>
      </c>
      <c r="C167" s="8" t="s">
        <v>95</v>
      </c>
      <c r="D167" s="8" t="s">
        <v>120</v>
      </c>
      <c r="E167" s="8"/>
      <c r="F167" s="8"/>
      <c r="G167" s="38">
        <f t="shared" si="1"/>
        <v>149487</v>
      </c>
      <c r="H167" s="39"/>
    </row>
    <row r="168" spans="1:8" ht="27.6" customHeight="1" x14ac:dyDescent="0.25">
      <c r="A168" s="12" t="s">
        <v>119</v>
      </c>
      <c r="B168" s="8" t="s">
        <v>126</v>
      </c>
      <c r="C168" s="8" t="s">
        <v>95</v>
      </c>
      <c r="D168" s="8" t="s">
        <v>120</v>
      </c>
      <c r="E168" s="8"/>
      <c r="F168" s="8"/>
      <c r="G168" s="38">
        <f t="shared" si="1"/>
        <v>149487</v>
      </c>
      <c r="H168" s="39"/>
    </row>
    <row r="169" spans="1:8" ht="30" x14ac:dyDescent="0.25">
      <c r="A169" s="12" t="s">
        <v>124</v>
      </c>
      <c r="B169" s="8" t="s">
        <v>126</v>
      </c>
      <c r="C169" s="8" t="s">
        <v>95</v>
      </c>
      <c r="D169" s="8" t="s">
        <v>120</v>
      </c>
      <c r="E169" s="8" t="s">
        <v>127</v>
      </c>
      <c r="F169" s="8"/>
      <c r="G169" s="38">
        <f t="shared" si="1"/>
        <v>149487</v>
      </c>
      <c r="H169" s="39"/>
    </row>
    <row r="170" spans="1:8" ht="30" x14ac:dyDescent="0.25">
      <c r="A170" s="12" t="s">
        <v>121</v>
      </c>
      <c r="B170" s="8" t="s">
        <v>126</v>
      </c>
      <c r="C170" s="8" t="s">
        <v>95</v>
      </c>
      <c r="D170" s="8" t="s">
        <v>120</v>
      </c>
      <c r="E170" s="8" t="s">
        <v>128</v>
      </c>
      <c r="F170" s="8"/>
      <c r="G170" s="38">
        <f t="shared" si="1"/>
        <v>149487</v>
      </c>
      <c r="H170" s="39"/>
    </row>
    <row r="171" spans="1:8" ht="25.15" customHeight="1" x14ac:dyDescent="0.25">
      <c r="A171" s="12" t="s">
        <v>125</v>
      </c>
      <c r="B171" s="8" t="s">
        <v>126</v>
      </c>
      <c r="C171" s="8" t="s">
        <v>95</v>
      </c>
      <c r="D171" s="8" t="s">
        <v>120</v>
      </c>
      <c r="E171" s="8" t="s">
        <v>129</v>
      </c>
      <c r="F171" s="8" t="s">
        <v>130</v>
      </c>
      <c r="G171" s="38">
        <v>149487</v>
      </c>
      <c r="H171" s="39"/>
    </row>
    <row r="172" spans="1:8" x14ac:dyDescent="0.25">
      <c r="A172" s="12" t="s">
        <v>122</v>
      </c>
      <c r="B172" s="21"/>
      <c r="C172" s="21"/>
      <c r="D172" s="21"/>
      <c r="E172" s="21"/>
      <c r="F172" s="21"/>
      <c r="G172" s="38">
        <f>G165+G133+G128+G101+G98+G81+G74+G56+G51+G47+G15+G8+G104+G65</f>
        <v>23672690.539999999</v>
      </c>
      <c r="H172" s="3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</sheetData>
  <mergeCells count="172">
    <mergeCell ref="G125:H125"/>
    <mergeCell ref="G124:H124"/>
    <mergeCell ref="G123:H123"/>
    <mergeCell ref="G130:H130"/>
    <mergeCell ref="G131:H131"/>
    <mergeCell ref="G132:H132"/>
    <mergeCell ref="G133:H133"/>
    <mergeCell ref="G134:H134"/>
    <mergeCell ref="G113:H113"/>
    <mergeCell ref="G114:H114"/>
    <mergeCell ref="G115:H115"/>
    <mergeCell ref="G128:H128"/>
    <mergeCell ref="G129:H129"/>
    <mergeCell ref="G117:H117"/>
    <mergeCell ref="G118:H118"/>
    <mergeCell ref="G116:H116"/>
    <mergeCell ref="G122:H122"/>
    <mergeCell ref="G121:H121"/>
    <mergeCell ref="G120:H120"/>
    <mergeCell ref="G119:H119"/>
    <mergeCell ref="G164:H164"/>
    <mergeCell ref="G144:H144"/>
    <mergeCell ref="G6:H6"/>
    <mergeCell ref="G24:H24"/>
    <mergeCell ref="G7:H7"/>
    <mergeCell ref="G8:H8"/>
    <mergeCell ref="G9:H9"/>
    <mergeCell ref="G10:H10"/>
    <mergeCell ref="G11:H11"/>
    <mergeCell ref="G22:H22"/>
    <mergeCell ref="G23:H23"/>
    <mergeCell ref="G157:H157"/>
    <mergeCell ref="G158:H158"/>
    <mergeCell ref="G159:H159"/>
    <mergeCell ref="G160:H160"/>
    <mergeCell ref="G161:H161"/>
    <mergeCell ref="G152:H152"/>
    <mergeCell ref="G153:H153"/>
    <mergeCell ref="G154:H154"/>
    <mergeCell ref="G155:H155"/>
    <mergeCell ref="G156:H156"/>
    <mergeCell ref="G146:H146"/>
    <mergeCell ref="G147:H147"/>
    <mergeCell ref="G149:H149"/>
    <mergeCell ref="G112:H112"/>
    <mergeCell ref="G104:H104"/>
    <mergeCell ref="G105:H105"/>
    <mergeCell ref="G106:H106"/>
    <mergeCell ref="G107:H107"/>
    <mergeCell ref="G101:H101"/>
    <mergeCell ref="G102:H102"/>
    <mergeCell ref="G103:H103"/>
    <mergeCell ref="G163:H163"/>
    <mergeCell ref="G162:H162"/>
    <mergeCell ref="G148:H148"/>
    <mergeCell ref="G150:H150"/>
    <mergeCell ref="G151:H151"/>
    <mergeCell ref="G142:H142"/>
    <mergeCell ref="G143:H143"/>
    <mergeCell ref="G145:H145"/>
    <mergeCell ref="G138:H138"/>
    <mergeCell ref="G139:H139"/>
    <mergeCell ref="G140:H140"/>
    <mergeCell ref="G141:H141"/>
    <mergeCell ref="G135:H135"/>
    <mergeCell ref="G136:H136"/>
    <mergeCell ref="G127:H127"/>
    <mergeCell ref="G126:H126"/>
    <mergeCell ref="G80:H80"/>
    <mergeCell ref="G81:H81"/>
    <mergeCell ref="G82:H82"/>
    <mergeCell ref="G108:H108"/>
    <mergeCell ref="G109:H109"/>
    <mergeCell ref="G111:H111"/>
    <mergeCell ref="G91:H91"/>
    <mergeCell ref="G97:H97"/>
    <mergeCell ref="G98:H98"/>
    <mergeCell ref="G99:H99"/>
    <mergeCell ref="G100:H100"/>
    <mergeCell ref="G110:H110"/>
    <mergeCell ref="G83:H83"/>
    <mergeCell ref="G84:H84"/>
    <mergeCell ref="G90:H90"/>
    <mergeCell ref="G61:H61"/>
    <mergeCell ref="G62:H62"/>
    <mergeCell ref="G63:H63"/>
    <mergeCell ref="G59:H59"/>
    <mergeCell ref="G56:H56"/>
    <mergeCell ref="G64:H64"/>
    <mergeCell ref="G36:H36"/>
    <mergeCell ref="G37:H37"/>
    <mergeCell ref="G38:H38"/>
    <mergeCell ref="G51:H51"/>
    <mergeCell ref="G52:H52"/>
    <mergeCell ref="G53:H53"/>
    <mergeCell ref="G54:H54"/>
    <mergeCell ref="G55:H55"/>
    <mergeCell ref="G46:H46"/>
    <mergeCell ref="G47:H47"/>
    <mergeCell ref="G48:H48"/>
    <mergeCell ref="G49:H49"/>
    <mergeCell ref="G50:H50"/>
    <mergeCell ref="G40:H40"/>
    <mergeCell ref="G57:H57"/>
    <mergeCell ref="G58:H58"/>
    <mergeCell ref="G60:H60"/>
    <mergeCell ref="G44:H44"/>
    <mergeCell ref="G35:H35"/>
    <mergeCell ref="F1:H1"/>
    <mergeCell ref="A5:H5"/>
    <mergeCell ref="D2:H2"/>
    <mergeCell ref="G39:H39"/>
    <mergeCell ref="G18:H18"/>
    <mergeCell ref="G19:H19"/>
    <mergeCell ref="G20:H20"/>
    <mergeCell ref="G21:H21"/>
    <mergeCell ref="G14:H14"/>
    <mergeCell ref="G13:H13"/>
    <mergeCell ref="G12:H12"/>
    <mergeCell ref="G15:H15"/>
    <mergeCell ref="E3:H3"/>
    <mergeCell ref="G32:H32"/>
    <mergeCell ref="G16:H16"/>
    <mergeCell ref="G17:H17"/>
    <mergeCell ref="G79:H79"/>
    <mergeCell ref="G65:H65"/>
    <mergeCell ref="G172:H172"/>
    <mergeCell ref="G169:H169"/>
    <mergeCell ref="G167:H167"/>
    <mergeCell ref="G168:H168"/>
    <mergeCell ref="G170:H170"/>
    <mergeCell ref="G171:H171"/>
    <mergeCell ref="A4:H4"/>
    <mergeCell ref="G165:H165"/>
    <mergeCell ref="G166:H166"/>
    <mergeCell ref="G28:H28"/>
    <mergeCell ref="G29:H29"/>
    <mergeCell ref="G30:H30"/>
    <mergeCell ref="G31:H31"/>
    <mergeCell ref="G33:H33"/>
    <mergeCell ref="G25:H25"/>
    <mergeCell ref="G26:H26"/>
    <mergeCell ref="G27:H27"/>
    <mergeCell ref="G41:H41"/>
    <mergeCell ref="G42:H42"/>
    <mergeCell ref="G43:H43"/>
    <mergeCell ref="G45:H45"/>
    <mergeCell ref="G34:H34"/>
    <mergeCell ref="G137:H137"/>
    <mergeCell ref="G66:H66"/>
    <mergeCell ref="G67:H67"/>
    <mergeCell ref="G68:H68"/>
    <mergeCell ref="G69:H69"/>
    <mergeCell ref="G70:H70"/>
    <mergeCell ref="G71:H71"/>
    <mergeCell ref="G72:H72"/>
    <mergeCell ref="G73:H73"/>
    <mergeCell ref="G96:H96"/>
    <mergeCell ref="G86:H86"/>
    <mergeCell ref="G87:H87"/>
    <mergeCell ref="G88:H88"/>
    <mergeCell ref="G89:H89"/>
    <mergeCell ref="G92:H92"/>
    <mergeCell ref="G85:H85"/>
    <mergeCell ref="G74:H74"/>
    <mergeCell ref="G75:H75"/>
    <mergeCell ref="G76:H76"/>
    <mergeCell ref="G77:H77"/>
    <mergeCell ref="G78:H78"/>
    <mergeCell ref="G93:H93"/>
    <mergeCell ref="G94:H94"/>
    <mergeCell ref="G95:H95"/>
  </mergeCells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2018-05-15T08:35:13Z</dcterms:modified>
</cp:coreProperties>
</file>