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 activeTab="5"/>
  </bookViews>
  <sheets>
    <sheet name="таб.1" sheetId="1" r:id="rId1"/>
    <sheet name="таб 2" sheetId="2" r:id="rId2"/>
    <sheet name="таб 3" sheetId="3" r:id="rId3"/>
    <sheet name="таб4" sheetId="4" r:id="rId4"/>
    <sheet name="таб5" sheetId="5" r:id="rId5"/>
    <sheet name="таб 6" sheetId="6" r:id="rId6"/>
  </sheets>
  <calcPr calcId="145621"/>
</workbook>
</file>

<file path=xl/calcChain.xml><?xml version="1.0" encoding="utf-8"?>
<calcChain xmlns="http://schemas.openxmlformats.org/spreadsheetml/2006/main">
  <c r="F54" i="3" l="1"/>
  <c r="G50" i="4"/>
  <c r="F50" i="4"/>
  <c r="F47" i="4"/>
  <c r="F46" i="4" s="1"/>
  <c r="F45" i="4" s="1"/>
  <c r="G47" i="4"/>
  <c r="F12" i="3"/>
  <c r="F11" i="3" s="1"/>
  <c r="F10" i="3" s="1"/>
  <c r="F9" i="3" s="1"/>
  <c r="F8" i="3" s="1"/>
  <c r="F21" i="3"/>
  <c r="F20" i="3" s="1"/>
  <c r="F19" i="3" s="1"/>
  <c r="F18" i="3" s="1"/>
  <c r="F24" i="3"/>
  <c r="F28" i="3"/>
  <c r="F27" i="3" s="1"/>
  <c r="F32" i="3"/>
  <c r="F31" i="3" s="1"/>
  <c r="F36" i="3"/>
  <c r="F35" i="3" s="1"/>
  <c r="F37" i="3"/>
  <c r="F42" i="3"/>
  <c r="F41" i="3" s="1"/>
  <c r="F40" i="3" s="1"/>
  <c r="F39" i="3" s="1"/>
  <c r="F46" i="3"/>
  <c r="F45" i="3" s="1"/>
  <c r="F44" i="3" s="1"/>
  <c r="F60" i="3"/>
  <c r="F59" i="3" s="1"/>
  <c r="F58" i="3" s="1"/>
  <c r="F57" i="3" s="1"/>
  <c r="F56" i="3" s="1"/>
  <c r="F66" i="3"/>
  <c r="F65" i="3" s="1"/>
  <c r="F64" i="3" s="1"/>
  <c r="F63" i="3" s="1"/>
  <c r="F71" i="3"/>
  <c r="F70" i="3" s="1"/>
  <c r="F69" i="3" s="1"/>
  <c r="F68" i="3" s="1"/>
  <c r="F74" i="3"/>
  <c r="F73" i="3" s="1"/>
  <c r="F75" i="3"/>
  <c r="F79" i="3"/>
  <c r="F78" i="3" s="1"/>
  <c r="F83" i="3"/>
  <c r="F82" i="3" s="1"/>
  <c r="F81" i="3" s="1"/>
  <c r="F87" i="3"/>
  <c r="F86" i="3" s="1"/>
  <c r="F85" i="3" s="1"/>
  <c r="F91" i="3"/>
  <c r="F90" i="3" s="1"/>
  <c r="F89" i="3" s="1"/>
  <c r="F98" i="3"/>
  <c r="F97" i="3" s="1"/>
  <c r="F96" i="3" s="1"/>
  <c r="F102" i="3"/>
  <c r="F101" i="3" s="1"/>
  <c r="F106" i="3"/>
  <c r="F105" i="3" s="1"/>
  <c r="F115" i="3"/>
  <c r="F114" i="3" s="1"/>
  <c r="F113" i="3" s="1"/>
  <c r="F112" i="3" s="1"/>
  <c r="F111" i="3" s="1"/>
  <c r="F110" i="3" s="1"/>
  <c r="F51" i="3"/>
  <c r="H62" i="2"/>
  <c r="H58" i="2" s="1"/>
  <c r="H57" i="2" s="1"/>
  <c r="H59" i="2"/>
  <c r="G62" i="2"/>
  <c r="G59" i="2"/>
  <c r="G64" i="1"/>
  <c r="G61" i="1"/>
  <c r="G60" i="1" s="1"/>
  <c r="G59" i="1" s="1"/>
  <c r="G28" i="6"/>
  <c r="F28" i="6"/>
  <c r="F32" i="6"/>
  <c r="F31" i="6" s="1"/>
  <c r="G32" i="6"/>
  <c r="G31" i="6" s="1"/>
  <c r="F95" i="3" l="1"/>
  <c r="F94" i="3" s="1"/>
  <c r="F93" i="3" s="1"/>
  <c r="F50" i="3"/>
  <c r="F49" i="3" s="1"/>
  <c r="G46" i="4"/>
  <c r="G45" i="4" s="1"/>
  <c r="F77" i="3"/>
  <c r="F62" i="3"/>
  <c r="F17" i="3"/>
  <c r="F15" i="3" s="1"/>
  <c r="G58" i="2"/>
  <c r="G57" i="2" s="1"/>
  <c r="G39" i="6"/>
  <c r="G38" i="6" s="1"/>
  <c r="F39" i="6"/>
  <c r="F38" i="6" s="1"/>
  <c r="G50" i="6"/>
  <c r="F50" i="6"/>
  <c r="F49" i="6" s="1"/>
  <c r="G49" i="6"/>
  <c r="G17" i="6"/>
  <c r="F51" i="5"/>
  <c r="F50" i="5" s="1"/>
  <c r="G82" i="4"/>
  <c r="G81" i="4" s="1"/>
  <c r="G80" i="4" s="1"/>
  <c r="F82" i="4"/>
  <c r="F81" i="4" s="1"/>
  <c r="F80" i="4" s="1"/>
  <c r="G67" i="4"/>
  <c r="G66" i="4" s="1"/>
  <c r="G65" i="4" s="1"/>
  <c r="G64" i="4" s="1"/>
  <c r="F67" i="4"/>
  <c r="F66" i="4" s="1"/>
  <c r="F65" i="4" s="1"/>
  <c r="F64" i="4" s="1"/>
  <c r="G130" i="2"/>
  <c r="G124" i="2"/>
  <c r="H107" i="2"/>
  <c r="H106" i="2" s="1"/>
  <c r="H105" i="2" s="1"/>
  <c r="H104" i="2" s="1"/>
  <c r="G107" i="2"/>
  <c r="G106" i="2" s="1"/>
  <c r="G105" i="2" s="1"/>
  <c r="G104" i="2" s="1"/>
  <c r="H91" i="2"/>
  <c r="H90" i="2" s="1"/>
  <c r="H89" i="2" s="1"/>
  <c r="G91" i="2"/>
  <c r="G90" i="2" s="1"/>
  <c r="G89" i="2" s="1"/>
  <c r="H82" i="2"/>
  <c r="H81" i="2" s="1"/>
  <c r="H85" i="2"/>
  <c r="H84" i="2" s="1"/>
  <c r="H83" i="2" s="1"/>
  <c r="G85" i="2"/>
  <c r="G84" i="2" s="1"/>
  <c r="G83" i="2" s="1"/>
  <c r="G82" i="2" s="1"/>
  <c r="G81" i="2" s="1"/>
  <c r="H78" i="2"/>
  <c r="G78" i="2"/>
  <c r="H27" i="2"/>
  <c r="G27" i="2"/>
  <c r="G123" i="1"/>
  <c r="G106" i="1"/>
  <c r="G105" i="1" s="1"/>
  <c r="G104" i="1" s="1"/>
  <c r="G103" i="1" s="1"/>
  <c r="G80" i="1"/>
  <c r="G40" i="1"/>
  <c r="G29" i="1"/>
  <c r="F117" i="3" l="1"/>
  <c r="G64" i="6"/>
  <c r="G63" i="6" s="1"/>
  <c r="G61" i="6"/>
  <c r="F61" i="6"/>
  <c r="G59" i="6"/>
  <c r="G56" i="6"/>
  <c r="G55" i="6" s="1"/>
  <c r="G52" i="6"/>
  <c r="G53" i="6"/>
  <c r="G47" i="6"/>
  <c r="G46" i="6" s="1"/>
  <c r="G44" i="6"/>
  <c r="G43" i="6" s="1"/>
  <c r="G41" i="6"/>
  <c r="G37" i="6" s="1"/>
  <c r="G35" i="6"/>
  <c r="G34" i="6" s="1"/>
  <c r="G26" i="6"/>
  <c r="G25" i="6" s="1"/>
  <c r="G23" i="6"/>
  <c r="G22" i="6" s="1"/>
  <c r="G20" i="6"/>
  <c r="G19" i="6" s="1"/>
  <c r="G15" i="6"/>
  <c r="G14" i="6" s="1"/>
  <c r="G12" i="6"/>
  <c r="G11" i="6" s="1"/>
  <c r="G9" i="6"/>
  <c r="G8" i="6" s="1"/>
  <c r="F64" i="6"/>
  <c r="F63" i="6" s="1"/>
  <c r="F59" i="6"/>
  <c r="F56" i="6"/>
  <c r="F55" i="6" s="1"/>
  <c r="F53" i="6"/>
  <c r="F52" i="6" s="1"/>
  <c r="F47" i="6"/>
  <c r="F46" i="6" s="1"/>
  <c r="F44" i="6"/>
  <c r="F43" i="6" s="1"/>
  <c r="F41" i="6"/>
  <c r="F37" i="6" s="1"/>
  <c r="F35" i="6"/>
  <c r="F34" i="6" s="1"/>
  <c r="F26" i="6"/>
  <c r="F25" i="6" s="1"/>
  <c r="F23" i="6"/>
  <c r="F22" i="6" s="1"/>
  <c r="F20" i="6"/>
  <c r="F19" i="6" s="1"/>
  <c r="F17" i="6"/>
  <c r="F15" i="6"/>
  <c r="F12" i="6"/>
  <c r="F11" i="6" s="1"/>
  <c r="F9" i="6"/>
  <c r="F8" i="6" s="1"/>
  <c r="G58" i="6" l="1"/>
  <c r="G7" i="6" s="1"/>
  <c r="G67" i="6" s="1"/>
  <c r="F58" i="6"/>
  <c r="F14" i="6"/>
  <c r="F7" i="6" s="1"/>
  <c r="F65" i="5"/>
  <c r="F64" i="5" s="1"/>
  <c r="F60" i="5"/>
  <c r="F59" i="5" s="1"/>
  <c r="F57" i="5"/>
  <c r="F56" i="5" s="1"/>
  <c r="F54" i="5"/>
  <c r="F53" i="5" s="1"/>
  <c r="F48" i="5"/>
  <c r="F47" i="5" s="1"/>
  <c r="F45" i="5"/>
  <c r="F44" i="5" s="1"/>
  <c r="F42" i="5"/>
  <c r="F41" i="5" s="1"/>
  <c r="F39" i="5"/>
  <c r="F38" i="5" s="1"/>
  <c r="F36" i="5"/>
  <c r="F35" i="5" s="1"/>
  <c r="F33" i="5"/>
  <c r="F32" i="5" s="1"/>
  <c r="F27" i="5"/>
  <c r="F26" i="5" s="1"/>
  <c r="F24" i="5"/>
  <c r="F23" i="5" s="1"/>
  <c r="F21" i="5"/>
  <c r="F20" i="5" s="1"/>
  <c r="F18" i="5"/>
  <c r="F16" i="5"/>
  <c r="F15" i="5" s="1"/>
  <c r="F13" i="5"/>
  <c r="F12" i="5" s="1"/>
  <c r="F67" i="6" l="1"/>
  <c r="F10" i="5"/>
  <c r="F9" i="5" s="1"/>
  <c r="F8" i="5" s="1"/>
  <c r="G92" i="4"/>
  <c r="G91" i="4" s="1"/>
  <c r="F92" i="4"/>
  <c r="F91" i="4" s="1"/>
  <c r="G109" i="4"/>
  <c r="G108" i="4" s="1"/>
  <c r="G107" i="4" s="1"/>
  <c r="G106" i="4" s="1"/>
  <c r="G105" i="4" s="1"/>
  <c r="G104" i="4" s="1"/>
  <c r="F109" i="4"/>
  <c r="F108" i="4" s="1"/>
  <c r="F107" i="4" s="1"/>
  <c r="F106" i="4" s="1"/>
  <c r="F105" i="4" s="1"/>
  <c r="F104" i="4" s="1"/>
  <c r="G100" i="4"/>
  <c r="G99" i="4" s="1"/>
  <c r="F100" i="4"/>
  <c r="F99" i="4" s="1"/>
  <c r="G86" i="4"/>
  <c r="G85" i="4" s="1"/>
  <c r="G84" i="4" s="1"/>
  <c r="F86" i="4"/>
  <c r="F85" i="4" s="1"/>
  <c r="F84" i="4" s="1"/>
  <c r="G78" i="4"/>
  <c r="G77" i="4" s="1"/>
  <c r="G76" i="4" s="1"/>
  <c r="F78" i="4"/>
  <c r="F77" i="4" s="1"/>
  <c r="F76" i="4" s="1"/>
  <c r="G74" i="4"/>
  <c r="G73" i="4" s="1"/>
  <c r="F74" i="4"/>
  <c r="F73" i="4" s="1"/>
  <c r="F72" i="4" s="1"/>
  <c r="G70" i="4"/>
  <c r="G69" i="4" s="1"/>
  <c r="F70" i="4"/>
  <c r="F69" i="4" s="1"/>
  <c r="G62" i="4"/>
  <c r="G61" i="4" s="1"/>
  <c r="G60" i="4" s="1"/>
  <c r="G59" i="4" s="1"/>
  <c r="G58" i="4" s="1"/>
  <c r="F62" i="4"/>
  <c r="F61" i="4" s="1"/>
  <c r="F60" i="4" s="1"/>
  <c r="F59" i="4" s="1"/>
  <c r="F58" i="4" s="1"/>
  <c r="G56" i="4"/>
  <c r="G55" i="4" s="1"/>
  <c r="G54" i="4" s="1"/>
  <c r="G53" i="4" s="1"/>
  <c r="G52" i="4" s="1"/>
  <c r="F56" i="4"/>
  <c r="F55" i="4" s="1"/>
  <c r="F54" i="4" s="1"/>
  <c r="F53" i="4" s="1"/>
  <c r="F52" i="4" s="1"/>
  <c r="G38" i="4"/>
  <c r="G37" i="4" s="1"/>
  <c r="G36" i="4" s="1"/>
  <c r="G35" i="4" s="1"/>
  <c r="F38" i="4"/>
  <c r="F37" i="4" s="1"/>
  <c r="F36" i="4" s="1"/>
  <c r="F35" i="4" s="1"/>
  <c r="G33" i="4"/>
  <c r="G32" i="4" s="1"/>
  <c r="G31" i="4" s="1"/>
  <c r="F33" i="4"/>
  <c r="F32" i="4" s="1"/>
  <c r="F31" i="4" s="1"/>
  <c r="G28" i="4"/>
  <c r="G27" i="4" s="1"/>
  <c r="F28" i="4"/>
  <c r="F27" i="4" s="1"/>
  <c r="G18" i="4"/>
  <c r="G17" i="4" s="1"/>
  <c r="G16" i="4" s="1"/>
  <c r="F18" i="4"/>
  <c r="F17" i="4" s="1"/>
  <c r="F16" i="4" s="1"/>
  <c r="G11" i="4"/>
  <c r="G10" i="4" s="1"/>
  <c r="G9" i="4" s="1"/>
  <c r="G8" i="4" s="1"/>
  <c r="G7" i="4" s="1"/>
  <c r="G6" i="4" s="1"/>
  <c r="F11" i="4"/>
  <c r="F10" i="4" s="1"/>
  <c r="F9" i="4" s="1"/>
  <c r="F8" i="4" s="1"/>
  <c r="F7" i="4" s="1"/>
  <c r="F6" i="4" s="1"/>
  <c r="G72" i="4" l="1"/>
  <c r="F67" i="5"/>
  <c r="G42" i="4"/>
  <c r="G41" i="4" s="1"/>
  <c r="G40" i="4" s="1"/>
  <c r="F42" i="4"/>
  <c r="F41" i="4" s="1"/>
  <c r="F40" i="4" s="1"/>
  <c r="F96" i="4"/>
  <c r="F95" i="4" s="1"/>
  <c r="F90" i="4" s="1"/>
  <c r="F89" i="4" s="1"/>
  <c r="F88" i="4" s="1"/>
  <c r="F112" i="4" s="1"/>
  <c r="F24" i="4"/>
  <c r="F23" i="4" s="1"/>
  <c r="F22" i="4" s="1"/>
  <c r="F15" i="4" s="1"/>
  <c r="F14" i="4" s="1"/>
  <c r="G96" i="4"/>
  <c r="G95" i="4" s="1"/>
  <c r="G90" i="4" s="1"/>
  <c r="G89" i="4" s="1"/>
  <c r="G88" i="4" s="1"/>
  <c r="G112" i="4" s="1"/>
  <c r="G24" i="4"/>
  <c r="G23" i="4" s="1"/>
  <c r="G22" i="4" s="1"/>
  <c r="G15" i="4" s="1"/>
  <c r="G14" i="4" s="1"/>
  <c r="H147" i="2"/>
  <c r="H146" i="2" s="1"/>
  <c r="H145" i="2" s="1"/>
  <c r="H144" i="2" s="1"/>
  <c r="H143" i="2" s="1"/>
  <c r="H142" i="2" s="1"/>
  <c r="G147" i="2"/>
  <c r="G146" i="2" s="1"/>
  <c r="G145" i="2" s="1"/>
  <c r="G144" i="2" s="1"/>
  <c r="G143" i="2" s="1"/>
  <c r="G142" i="2" s="1"/>
  <c r="H138" i="2"/>
  <c r="H137" i="2" s="1"/>
  <c r="G138" i="2"/>
  <c r="G137" i="2" s="1"/>
  <c r="H130" i="2"/>
  <c r="H124" i="2"/>
  <c r="H118" i="2"/>
  <c r="H117" i="2" s="1"/>
  <c r="G118" i="2"/>
  <c r="G117" i="2" s="1"/>
  <c r="H119" i="2"/>
  <c r="G119" i="2"/>
  <c r="H112" i="2"/>
  <c r="H111" i="2" s="1"/>
  <c r="H110" i="2" s="1"/>
  <c r="H109" i="2" s="1"/>
  <c r="G112" i="2"/>
  <c r="G111" i="2" s="1"/>
  <c r="G110" i="2" s="1"/>
  <c r="G109" i="2" s="1"/>
  <c r="H96" i="2"/>
  <c r="H95" i="2" s="1"/>
  <c r="H94" i="2" s="1"/>
  <c r="G96" i="2"/>
  <c r="G95" i="2" s="1"/>
  <c r="G94" i="2" s="1"/>
  <c r="H102" i="2"/>
  <c r="H101" i="2" s="1"/>
  <c r="H100" i="2" s="1"/>
  <c r="H99" i="2" s="1"/>
  <c r="G102" i="2"/>
  <c r="G101" i="2" s="1"/>
  <c r="G100" i="2" s="1"/>
  <c r="G99" i="2" s="1"/>
  <c r="H88" i="2"/>
  <c r="H87" i="2" s="1"/>
  <c r="G88" i="2"/>
  <c r="G87" i="2" s="1"/>
  <c r="H77" i="2"/>
  <c r="H76" i="2" s="1"/>
  <c r="H75" i="2" s="1"/>
  <c r="H74" i="2" s="1"/>
  <c r="H73" i="2" s="1"/>
  <c r="G77" i="2"/>
  <c r="G76" i="2" s="1"/>
  <c r="G75" i="2" s="1"/>
  <c r="G74" i="2" s="1"/>
  <c r="G73" i="2" s="1"/>
  <c r="H71" i="2"/>
  <c r="H70" i="2" s="1"/>
  <c r="H69" i="2" s="1"/>
  <c r="H68" i="2" s="1"/>
  <c r="H67" i="2" s="1"/>
  <c r="H66" i="2" s="1"/>
  <c r="G71" i="2"/>
  <c r="G70" i="2" s="1"/>
  <c r="G69" i="2" s="1"/>
  <c r="G68" i="2" s="1"/>
  <c r="G67" i="2" s="1"/>
  <c r="G66" i="2" s="1"/>
  <c r="H53" i="2"/>
  <c r="G53" i="2"/>
  <c r="H55" i="2"/>
  <c r="G55" i="2"/>
  <c r="H48" i="2"/>
  <c r="H47" i="2" s="1"/>
  <c r="H46" i="2" s="1"/>
  <c r="H45" i="2" s="1"/>
  <c r="G48" i="2"/>
  <c r="G47" i="2" s="1"/>
  <c r="G46" i="2" s="1"/>
  <c r="G45" i="2" s="1"/>
  <c r="H43" i="2"/>
  <c r="H42" i="2" s="1"/>
  <c r="H41" i="2" s="1"/>
  <c r="G43" i="2"/>
  <c r="G42" i="2" s="1"/>
  <c r="G41" i="2" s="1"/>
  <c r="H11" i="2"/>
  <c r="H10" i="2" s="1"/>
  <c r="H38" i="2"/>
  <c r="H37" i="2" s="1"/>
  <c r="G38" i="2"/>
  <c r="G37" i="2" s="1"/>
  <c r="H31" i="2"/>
  <c r="G31" i="2"/>
  <c r="H22" i="2"/>
  <c r="G22" i="2"/>
  <c r="H19" i="2"/>
  <c r="G19" i="2"/>
  <c r="G11" i="2"/>
  <c r="G10" i="2" s="1"/>
  <c r="G9" i="2" s="1"/>
  <c r="G8" i="2" s="1"/>
  <c r="G7" i="2" s="1"/>
  <c r="G6" i="2" s="1"/>
  <c r="G93" i="2" l="1"/>
  <c r="H93" i="2"/>
  <c r="G123" i="2"/>
  <c r="G122" i="2" s="1"/>
  <c r="G116" i="2" s="1"/>
  <c r="G115" i="2" s="1"/>
  <c r="G114" i="2" s="1"/>
  <c r="H123" i="2"/>
  <c r="H122" i="2" s="1"/>
  <c r="H116" i="2" s="1"/>
  <c r="H115" i="2" s="1"/>
  <c r="H114" i="2" s="1"/>
  <c r="G18" i="2"/>
  <c r="G17" i="2" s="1"/>
  <c r="G16" i="2" s="1"/>
  <c r="G26" i="2"/>
  <c r="G25" i="2" s="1"/>
  <c r="G24" i="2" s="1"/>
  <c r="H52" i="2"/>
  <c r="H51" i="2" s="1"/>
  <c r="H50" i="2" s="1"/>
  <c r="G52" i="2"/>
  <c r="G51" i="2" s="1"/>
  <c r="G50" i="2" s="1"/>
  <c r="H18" i="2"/>
  <c r="H17" i="2" s="1"/>
  <c r="H16" i="2" s="1"/>
  <c r="H26" i="2"/>
  <c r="H25" i="2" s="1"/>
  <c r="H24" i="2" s="1"/>
  <c r="H9" i="2"/>
  <c r="H8" i="2" s="1"/>
  <c r="H7" i="2" s="1"/>
  <c r="H6" i="2" s="1"/>
  <c r="G147" i="1"/>
  <c r="G146" i="1" s="1"/>
  <c r="G145" i="1" s="1"/>
  <c r="G144" i="1" s="1"/>
  <c r="G143" i="1" s="1"/>
  <c r="G142" i="1" s="1"/>
  <c r="G138" i="1"/>
  <c r="G137" i="1" s="1"/>
  <c r="G129" i="1"/>
  <c r="G118" i="1"/>
  <c r="G117" i="1" s="1"/>
  <c r="G116" i="1" s="1"/>
  <c r="G111" i="1"/>
  <c r="G110" i="1" s="1"/>
  <c r="G109" i="1" s="1"/>
  <c r="G108" i="1" s="1"/>
  <c r="G101" i="1"/>
  <c r="G100" i="1" s="1"/>
  <c r="G99" i="1" s="1"/>
  <c r="G98" i="1" s="1"/>
  <c r="G95" i="1"/>
  <c r="G94" i="1" s="1"/>
  <c r="G93" i="1" s="1"/>
  <c r="G90" i="1"/>
  <c r="G89" i="1" s="1"/>
  <c r="G87" i="1"/>
  <c r="G86" i="1" s="1"/>
  <c r="G85" i="1" s="1"/>
  <c r="G84" i="1" s="1"/>
  <c r="G83" i="1" s="1"/>
  <c r="G79" i="1"/>
  <c r="G78" i="1" s="1"/>
  <c r="G77" i="1" s="1"/>
  <c r="G76" i="1" s="1"/>
  <c r="G73" i="1"/>
  <c r="G72" i="1" s="1"/>
  <c r="G71" i="1" s="1"/>
  <c r="G70" i="1" s="1"/>
  <c r="G69" i="1" s="1"/>
  <c r="G68" i="1" s="1"/>
  <c r="G55" i="1"/>
  <c r="G57" i="1"/>
  <c r="G50" i="1"/>
  <c r="G49" i="1" s="1"/>
  <c r="G48" i="1" s="1"/>
  <c r="G47" i="1" s="1"/>
  <c r="G44" i="1"/>
  <c r="G43" i="1" s="1"/>
  <c r="G45" i="1"/>
  <c r="G39" i="1"/>
  <c r="G33" i="1"/>
  <c r="G21" i="1"/>
  <c r="G20" i="1" s="1"/>
  <c r="G19" i="1" s="1"/>
  <c r="G18" i="1" s="1"/>
  <c r="G92" i="1" l="1"/>
  <c r="G15" i="2"/>
  <c r="G14" i="2" s="1"/>
  <c r="G150" i="2" s="1"/>
  <c r="G75" i="1"/>
  <c r="H15" i="2"/>
  <c r="H14" i="2" s="1"/>
  <c r="H150" i="2" s="1"/>
  <c r="G122" i="1"/>
  <c r="G121" i="1" s="1"/>
  <c r="G115" i="1" s="1"/>
  <c r="G114" i="1" s="1"/>
  <c r="G113" i="1" s="1"/>
  <c r="G149" i="1" s="1"/>
  <c r="G54" i="1"/>
  <c r="G53" i="1" s="1"/>
  <c r="G52" i="1" s="1"/>
  <c r="G28" i="1"/>
  <c r="G27" i="1" s="1"/>
  <c r="G17" i="1" s="1"/>
  <c r="G15" i="1" s="1"/>
  <c r="G12" i="1"/>
  <c r="G11" i="1" s="1"/>
  <c r="G10" i="1" s="1"/>
  <c r="G9" i="1" s="1"/>
  <c r="G8" i="1" s="1"/>
</calcChain>
</file>

<file path=xl/sharedStrings.xml><?xml version="1.0" encoding="utf-8"?>
<sst xmlns="http://schemas.openxmlformats.org/spreadsheetml/2006/main" count="2319" uniqueCount="176">
  <si>
    <t xml:space="preserve">Приложение №2                             
</t>
  </si>
  <si>
    <t>Наименование расходов</t>
  </si>
  <si>
    <t>ПР</t>
  </si>
  <si>
    <t>ЦСР</t>
  </si>
  <si>
    <t>ВР</t>
  </si>
  <si>
    <t>ЭКР</t>
  </si>
  <si>
    <t>Общегосударственные вопросы</t>
  </si>
  <si>
    <t>Функционирование высшего должностного лица субъекта Российской Федерации и образования Березовского сельсовета Новосибирского района Новосибирской области</t>
  </si>
  <si>
    <t>Не программные  направления бюджета  Березовского сельсовета Новосибирского района Новосибирской области</t>
  </si>
  <si>
    <t>55.0.00.00111</t>
  </si>
  <si>
    <t>Расходы на содержание высшего должностного лица администрации  Березовского сельсовета Новосибирского района Новосибирской области</t>
  </si>
  <si>
    <t>Расходы на выплаты персоналу в целях обеспечения выполнения функций государственными (муниципальными) органами, казенными учреждениями ,органами управления государственными внебюджетными фондами</t>
  </si>
  <si>
    <t>Расходы на выплату персоналу государственных (муниципальных) органов</t>
  </si>
  <si>
    <t>Заработная плата</t>
  </si>
  <si>
    <t>Начисление на выплаты по оплате труда</t>
  </si>
  <si>
    <t>Расходы на функционирование правительства Российской Федерации, высших исполнительных органов государственной власти субъектов Российской Федерации, местного Березовского сельсовета Новосибирского района Новосибирской области</t>
  </si>
  <si>
    <t>Услуги связи</t>
  </si>
  <si>
    <t>44.0.00.70190</t>
  </si>
  <si>
    <t>Не программные  направления бюджета администрации  Березовского сельсовета Новосибирского района Новосибирской области</t>
  </si>
  <si>
    <t>55.0.00.00000</t>
  </si>
  <si>
    <t>Расходы на функционирование администрации Березовского сельсовета  Новосибирского района Новосибирской области, в части расходов на выплаты персоналу</t>
  </si>
  <si>
    <t>55.0.00.00411</t>
  </si>
  <si>
    <t>Прочие выплаты</t>
  </si>
  <si>
    <t>Расходы на функционирование администрации Березовского сельсовета  Новосибирского района Новосибирской области, в части расходов на закупку товаров ,работ и услуг для муниципальных нужд персоналу</t>
  </si>
  <si>
    <t>55.0.00.00419</t>
  </si>
  <si>
    <t>Закупка товаров ,работ и услуг для муниципальных нужд</t>
  </si>
  <si>
    <t>Иные закупки товаров, работ и услуг для муниципальных нужд</t>
  </si>
  <si>
    <t xml:space="preserve">Прочие закупки товаров ,работ и услуг для муниципальных нужд   </t>
  </si>
  <si>
    <t xml:space="preserve">Увеличение стоимости основных средств </t>
  </si>
  <si>
    <t xml:space="preserve">Работы, услуги  по содержанию имущества   </t>
  </si>
  <si>
    <t>Прочие работы, услуги</t>
  </si>
  <si>
    <t>Прочие расходы</t>
  </si>
  <si>
    <t>Увеличение стоимости материальных запасов</t>
  </si>
  <si>
    <t>Иные бюджетные ассигнования</t>
  </si>
  <si>
    <t>Уплата налогов, сборов и иных обязательных платежей в бюджеты бюджетной системы Российской Федерации</t>
  </si>
  <si>
    <t>Прочие расходы (уплата прочих налогов)</t>
  </si>
  <si>
    <t>Расходы по передаче полномочий на обеспечение деятельности финансовых ,налоговых и таможенных органов и органов финансового (финансово-бюджетного)надзора Новосибирского района</t>
  </si>
  <si>
    <t>Расходы на обеспечение деятельности финансовых ,налоговых и таможенных органов и органов финансового (финансово-бюджетного)надзора за счет средств Березовского сельсовета Новосибирского района Новосибирской области</t>
  </si>
  <si>
    <t>55.0.00.00519</t>
  </si>
  <si>
    <t>Межбюджетные трансферты</t>
  </si>
  <si>
    <t>Прочие межбюджетные трансферты</t>
  </si>
  <si>
    <t>Резервный фонд  Березовского сельсовета Новосибирского района Новосибирской области</t>
  </si>
  <si>
    <t>Непрограмное направление бюджета  Березовского сельсовета Новосибирского района Новосибирской области</t>
  </si>
  <si>
    <t>55.0.00.00719</t>
  </si>
  <si>
    <t>Резервный фонд органов местного самоуправления  Березовского сельсовета Новосибирского района Новосибирской области</t>
  </si>
  <si>
    <t>Резервные средства</t>
  </si>
  <si>
    <t>Другие общественные вопросы  Березовского сельсовета Новосибирского района Новосибирской области</t>
  </si>
  <si>
    <t>55.0.00.00919</t>
  </si>
  <si>
    <t>Прочие услуги</t>
  </si>
  <si>
    <t>55.000.00919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</si>
  <si>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</si>
  <si>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 Березовского сельсовета Новосибирского района Новосибирской области</t>
  </si>
  <si>
    <t>55.0.00.01119</t>
  </si>
  <si>
    <t>Расходы на обеспечение безопасности жизнедеятельности населения  Березовского сельсовета Новосибирского района Новосибирской области</t>
  </si>
  <si>
    <t>Увеличение стоимости основных средств</t>
  </si>
  <si>
    <t>Национальная экономика</t>
  </si>
  <si>
    <t>Дорожное хозяйство (дорожные фонды)</t>
  </si>
  <si>
    <t>Строительство ,модернизацию, ремонт и содержание автомобильных дорог  за счет средств  Березовского сельсовета Новосибирского района Новосибирской области</t>
  </si>
  <si>
    <t>55.0.00.01319</t>
  </si>
  <si>
    <t>Закупка товаров, работ и  услуг для муниципальных нужд</t>
  </si>
  <si>
    <t>Иные закупка товаров, работ и  услуг для муниципальных нужд</t>
  </si>
  <si>
    <t>Другие вопросы в области национальной экономики</t>
  </si>
  <si>
    <t>Расходы на мероприятия по землеустройству и землепользованию за счет средств бюджета  Березовского сельсовета Новосибирского района Новосибирской области</t>
  </si>
  <si>
    <t>55.0.00.01419</t>
  </si>
  <si>
    <t xml:space="preserve">Прочие работы, услуги  </t>
  </si>
  <si>
    <t>Жилищное хозяйство</t>
  </si>
  <si>
    <t>Расходы в сфере жилищного хозяйства администрации Березовского сельсовета Новосибирского  района Новосибирской области</t>
  </si>
  <si>
    <t>55.0.00.01519</t>
  </si>
  <si>
    <t>Работы, слуги  по содержанию имущества</t>
  </si>
  <si>
    <t>Расходы на реализацию мероприятий по содержанию объектов коммунального хозяйства</t>
  </si>
  <si>
    <t>Иные закупки  товаров, работ и услуг для муниципальных нужд</t>
  </si>
  <si>
    <t>Расходы в сфере благоустройства</t>
  </si>
  <si>
    <t>Расходы в сфере по благоустройству территорий администрации Березовского сельсовета Новосибирского района Новосибирского области, за счет средств Березовского сельсовета Новосибирского района Новосибирской области , в части расходов на освещение территорий</t>
  </si>
  <si>
    <t>55.0.01.01719</t>
  </si>
  <si>
    <t>Расходы в сфере по благоустройству территорий, в части расходов на освещение территорий</t>
  </si>
  <si>
    <t>Коммунальные услуги</t>
  </si>
  <si>
    <t>55.0.02.01719</t>
  </si>
  <si>
    <t>Прочие закупки товаров, работ и услуг для муниципальных нужд</t>
  </si>
  <si>
    <t xml:space="preserve">Работы, услуги по содержанию имущества </t>
  </si>
  <si>
    <t>Молодежная политика и оздоровление детей</t>
  </si>
  <si>
    <t>Молодежная политика в администрации Березовского сельсовета Новосибирского района Новосибирской области</t>
  </si>
  <si>
    <t>55.0.00.01819</t>
  </si>
  <si>
    <t>Расходы в области культуры и кинематографии</t>
  </si>
  <si>
    <t>Расходы в области культуры Березовского сельсовета Новосибирского района Новосибирской области</t>
  </si>
  <si>
    <t>55.0.00.01900</t>
  </si>
  <si>
    <t>55.0.00.01911</t>
  </si>
  <si>
    <t>Расходы на выплату персоналу  казенных учреждений</t>
  </si>
  <si>
    <t>55.0.00.01919</t>
  </si>
  <si>
    <t>Оплата услуг связи</t>
  </si>
  <si>
    <t>Работы ,услуги по содержанию имущества</t>
  </si>
  <si>
    <t>Транспортные услуги</t>
  </si>
  <si>
    <t>Работы ,услуги по содержанию помещений</t>
  </si>
  <si>
    <t xml:space="preserve">Прочие услуги </t>
  </si>
  <si>
    <t>Уплата налога на имущество организаций и земельного налога</t>
  </si>
  <si>
    <t>55.0.00.0119</t>
  </si>
  <si>
    <t>01</t>
  </si>
  <si>
    <t>02</t>
  </si>
  <si>
    <t>04</t>
  </si>
  <si>
    <t>100</t>
  </si>
  <si>
    <t>120</t>
  </si>
  <si>
    <t>121</t>
  </si>
  <si>
    <t>211</t>
  </si>
  <si>
    <t>129</t>
  </si>
  <si>
    <t>213</t>
  </si>
  <si>
    <t>06</t>
  </si>
  <si>
    <t>Расходы на проведение мероприятий по финансированию расходов, связанных с выполнением общегосударственным функциям  Березкого сельсовета Новосибирского района Новосибирской области</t>
  </si>
  <si>
    <t>Иные закупки товаров, работ и услуг для муницпальных нужд</t>
  </si>
  <si>
    <t>03</t>
  </si>
  <si>
    <t>09</t>
  </si>
  <si>
    <t>Иных закупок товаров, работ и  услуг для муниципальных нужд</t>
  </si>
  <si>
    <t>12</t>
  </si>
  <si>
    <t>05</t>
  </si>
  <si>
    <t>Расходы по благоустройству территорий Березовского сельсовета Новосибирского района Новосибирской области, за счет средств поселения, в части расходов  на  содержание дорог   территорий.</t>
  </si>
  <si>
    <t>07</t>
  </si>
  <si>
    <t>08</t>
  </si>
  <si>
    <t>Расходы в области культуры  администрации Березовского сельсовета Новосибирского района Новосибирской обасти в части расходов на выплату персоналу</t>
  </si>
  <si>
    <t>Расходы в области культуры  администрации Березовского сельсовета Новосибирского района Новосибирской области в части расходов на закупку товаров, работ и услуг для муниципальных нужд</t>
  </si>
  <si>
    <t>Социальная политика</t>
  </si>
  <si>
    <t>Непрограммные направления  бюджета Березовского  сельсовета</t>
  </si>
  <si>
    <t>Доплата к пенсиям государственных служащих субъектов Российской Федерации  и муниципальных служащих</t>
  </si>
  <si>
    <t>55.0.00.02019</t>
  </si>
  <si>
    <t>Публичные нормативные обязательства по социальным выплатам граждан</t>
  </si>
  <si>
    <t>Итого расходов</t>
  </si>
  <si>
    <t>Расходы на пенсонное обеспечение Березовского  сельсовета Новосиирского района Новосибирской области</t>
  </si>
  <si>
    <t>Социальное обеспечение и иные выплаты населению</t>
  </si>
  <si>
    <t>Пособия, компенсации, меры социальной поддержки по публичным нормативным обяательствам</t>
  </si>
  <si>
    <t>10</t>
  </si>
  <si>
    <t>300</t>
  </si>
  <si>
    <t>310</t>
  </si>
  <si>
    <t>312</t>
  </si>
  <si>
    <t>263</t>
  </si>
  <si>
    <t>Таблица №1</t>
  </si>
  <si>
    <t>Таблица №2</t>
  </si>
  <si>
    <t>Условно утвержденные расходы</t>
  </si>
  <si>
    <t>99</t>
  </si>
  <si>
    <t>55.0.00.09999</t>
  </si>
  <si>
    <t>990</t>
  </si>
  <si>
    <t>Таблица №3</t>
  </si>
  <si>
    <t>Таблица №4</t>
  </si>
  <si>
    <t>РЗ</t>
  </si>
  <si>
    <t>Таблица №5</t>
  </si>
  <si>
    <t>464285</t>
  </si>
  <si>
    <t>11</t>
  </si>
  <si>
    <t>Итого</t>
  </si>
  <si>
    <t>Приложение2</t>
  </si>
  <si>
    <t>Приложение №2</t>
  </si>
  <si>
    <t>Таблица №6</t>
  </si>
  <si>
    <t>2018год</t>
  </si>
  <si>
    <t>Распределение бюджетных ассигнований по разделам, подразделам, целевым статьям (государственным программам и непрограмным направлениям деятельности), группам ( группам и подгруппам) видов расходов, экономическим статьям классификации расходов, статей бюджета администрации Березовского  сельсовета Новосибирского района Новосибирской области  на 2018 год и планновый период 2019, 2020 годы (рублей)</t>
  </si>
  <si>
    <t>Распределение бюджетных ассигнований по разделам, подразделам, целевым статьям (государственным программам и непрограмным направлениям деятельности), группам ( группам и подгруппам) видов расходов, экономическим статьям классификации расходов, статей  на 2018 год .</t>
  </si>
  <si>
    <t>Расходы по благоустройству территорий Березовского сельсовета Новосибирского района Новосибирской области, за счет средств поселения.</t>
  </si>
  <si>
    <t>55.0.05.01719</t>
  </si>
  <si>
    <t xml:space="preserve">Распределение бюджетных ассигнований по разделам, подразделам, целевым статьям (государственным программам и непрограмным направлениям деятельности), группам ( группам и подгруппам) видов расходов, экономическим статьям классификации расходов, статей   на плановый период  2019, 2020 годы (рублей)  </t>
  </si>
  <si>
    <t xml:space="preserve">Распределение бюджетных ассигнований по разделам, подразделам, целевым статьям (государственным программам и непрограмным направлениям деятельности), группам ( группам и подгруппам) видов расходов классификации расходов бюджета  администрации Березовского  сельсовета Новосибирского района Новосибирской области  на 2018 год  и плановый период 2019, 2020 годы (рублей)  </t>
  </si>
  <si>
    <t xml:space="preserve">Распределение бюджетных ассигнований по разделам, подразделам, целевым статьям (государственным программам и непрограмным направлениям деятельности), группам ( группам и подгруппам) видов расходов классификации расходов   на 2018 год (рублей)  </t>
  </si>
  <si>
    <t xml:space="preserve">Распределение бюджетных ассигнований по разделам, подразделам, целевым статьям (государственным программам и непрограмным направлениям деятельности), группам ( группам и подгруппам) видов расходов классификации расходов бюджета  администрации Березовского  сельсовета Новосибирского района Новосибирской области  на плановый период 2019, 2020 год (рублей)  </t>
  </si>
  <si>
    <t xml:space="preserve">Распределение бюджетных ассигнований по целевым статьям (государственным программам и непрограмным направлениям деятельности), группам ( группам и подгруппам) видов расходов,  классификации расходов бюджета администрации Березовского  сельсовета Новосибирского района Новосибирской области  на 2018 год  и плановый период 2019-2020 годы (рублей)  </t>
  </si>
  <si>
    <t xml:space="preserve">Распределение бюджетных ассигнований по целевым статьям (государственным программам и непрограмным направлениям деятельности), группам ( группам и подгруппам) видов расходов,  классификации расходов бюджета администрации Березовского  сельсовета Новосибирского района Новосибирской области  на 2018 год  и плановый период 2019-2020 год (рублей)  </t>
  </si>
  <si>
    <t>Распределение бюджетных ассигнований по целевым статьям (государственным программам и непрограмным направлениям деятельности), группам ( группам и подгруппам) видов расходов,  классификации расходов на 2019, 2020 годы</t>
  </si>
  <si>
    <t>2019год</t>
  </si>
  <si>
    <t>2020 год</t>
  </si>
  <si>
    <t>44.0.00.51180</t>
  </si>
  <si>
    <t>Расходы на мобилизационную и вневойсковую подготовку за счет средств федерального бюджета</t>
  </si>
  <si>
    <t>200</t>
  </si>
  <si>
    <t>244</t>
  </si>
  <si>
    <t>222</t>
  </si>
  <si>
    <t>340</t>
  </si>
  <si>
    <t>Мобилизационная и вневойсковая подготовка</t>
  </si>
  <si>
    <t>Расходы на выплаты персоналу в целях обеспечения выполнения функций государственными (муниципальными) органами</t>
  </si>
  <si>
    <t>Командировочные расходы</t>
  </si>
  <si>
    <t>155300</t>
  </si>
  <si>
    <t>46900</t>
  </si>
  <si>
    <t>Прочие закупки товаров ,работ и услуг для муниципальных нужд</t>
  </si>
  <si>
    <t>19500</t>
  </si>
  <si>
    <t>Распределение бюджетных ассигнований по целевым статьям (государственным программам и непрограммным направлениям деятельности), группам ( группам и подгруппам) видов расходов,  классификации расходов на 2018 год</t>
  </si>
  <si>
    <t>к решению Совета депутатов Березовского сельсовета Новосибирского района Новосибирской области от 18.12.2017 №2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</si>
</sst>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1"/>
      <color theme="1"/>
      <name val="Calibri"/>
      <family val="2"/>
      <scheme val="minor"/>
    </font>
    <font>
      <b/>
      <sz val="9"/>
      <color theme="1"/>
      <name val="Times New Roman"/>
      <family val="1"/>
      <charset val="204"/>
    </font>
    <font>
      <b/>
      <sz val="9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44">
    <xf numFmtId="0" fontId="0" fillId="0" borderId="0" xfId="0"/>
    <xf numFmtId="0" fontId="0" fillId="0" borderId="0" xfId="0" applyAlignment="1">
      <alignment horizontal="center" wrapText="1"/>
    </xf>
    <xf numFmtId="49" fontId="2" fillId="0" borderId="1" xfId="0" applyNumberFormat="1" applyFont="1" applyBorder="1" applyAlignment="1">
      <alignment horizontal="center" wrapText="1"/>
    </xf>
    <xf numFmtId="49" fontId="7" fillId="0" borderId="1" xfId="0" applyNumberFormat="1" applyFont="1" applyBorder="1" applyAlignment="1">
      <alignment horizontal="center" wrapText="1"/>
    </xf>
    <xf numFmtId="0" fontId="8" fillId="0" borderId="1" xfId="0" applyFont="1" applyBorder="1" applyAlignment="1">
      <alignment horizontal="center" wrapText="1"/>
    </xf>
    <xf numFmtId="49" fontId="8" fillId="0" borderId="1" xfId="0" applyNumberFormat="1" applyFont="1" applyBorder="1" applyAlignment="1">
      <alignment horizontal="center" wrapText="1"/>
    </xf>
    <xf numFmtId="0" fontId="7" fillId="0" borderId="1" xfId="0" applyFont="1" applyBorder="1" applyAlignment="1">
      <alignment horizontal="center" wrapText="1"/>
    </xf>
    <xf numFmtId="49" fontId="9" fillId="0" borderId="1" xfId="0" applyNumberFormat="1" applyFont="1" applyBorder="1" applyAlignment="1">
      <alignment horizontal="center" wrapText="1"/>
    </xf>
    <xf numFmtId="49" fontId="10" fillId="0" borderId="1" xfId="0" applyNumberFormat="1" applyFont="1" applyBorder="1" applyAlignment="1">
      <alignment horizontal="center" wrapText="1"/>
    </xf>
    <xf numFmtId="0" fontId="3" fillId="0" borderId="1" xfId="0" applyFont="1" applyBorder="1" applyAlignment="1">
      <alignment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5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0" borderId="2" xfId="0" applyFont="1" applyBorder="1" applyAlignment="1">
      <alignment horizontal="center" wrapText="1"/>
    </xf>
    <xf numFmtId="0" fontId="8" fillId="0" borderId="1" xfId="0" applyFont="1" applyBorder="1" applyAlignment="1">
      <alignment horizontal="center" wrapText="1"/>
    </xf>
    <xf numFmtId="49" fontId="13" fillId="0" borderId="1" xfId="0" applyNumberFormat="1" applyFont="1" applyBorder="1" applyAlignment="1">
      <alignment horizontal="center" wrapText="1"/>
    </xf>
    <xf numFmtId="49" fontId="14" fillId="0" borderId="1" xfId="0" applyNumberFormat="1" applyFont="1" applyBorder="1" applyAlignment="1">
      <alignment horizontal="center" wrapText="1"/>
    </xf>
    <xf numFmtId="0" fontId="13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7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 wrapText="1"/>
    </xf>
    <xf numFmtId="0" fontId="7" fillId="0" borderId="0" xfId="0" applyFont="1" applyAlignment="1">
      <alignment horizontal="center"/>
    </xf>
    <xf numFmtId="0" fontId="0" fillId="0" borderId="1" xfId="0" applyBorder="1"/>
    <xf numFmtId="0" fontId="8" fillId="0" borderId="1" xfId="0" applyFont="1" applyBorder="1" applyAlignment="1">
      <alignment wrapText="1"/>
    </xf>
    <xf numFmtId="49" fontId="3" fillId="0" borderId="1" xfId="0" applyNumberFormat="1" applyFont="1" applyBorder="1"/>
    <xf numFmtId="0" fontId="0" fillId="0" borderId="1" xfId="0" applyBorder="1" applyAlignment="1">
      <alignment wrapText="1"/>
    </xf>
    <xf numFmtId="0" fontId="0" fillId="0" borderId="1" xfId="0" applyBorder="1" applyAlignment="1">
      <alignment vertical="center"/>
    </xf>
    <xf numFmtId="49" fontId="3" fillId="0" borderId="1" xfId="0" applyNumberFormat="1" applyFont="1" applyBorder="1" applyAlignment="1">
      <alignment horizontal="center" vertical="center"/>
    </xf>
    <xf numFmtId="0" fontId="3" fillId="0" borderId="1" xfId="0" applyNumberFormat="1" applyFont="1" applyBorder="1" applyAlignment="1">
      <alignment horizontal="center" vertical="center"/>
    </xf>
    <xf numFmtId="49" fontId="7" fillId="0" borderId="1" xfId="0" applyNumberFormat="1" applyFont="1" applyBorder="1" applyAlignment="1">
      <alignment horizontal="center" vertical="center"/>
    </xf>
    <xf numFmtId="0" fontId="2" fillId="0" borderId="1" xfId="0" applyFont="1" applyBorder="1"/>
    <xf numFmtId="0" fontId="4" fillId="0" borderId="1" xfId="0" applyNumberFormat="1" applyFont="1" applyBorder="1" applyAlignment="1">
      <alignment horizontal="center" vertical="center"/>
    </xf>
    <xf numFmtId="0" fontId="7" fillId="0" borderId="1" xfId="0" applyNumberFormat="1" applyFont="1" applyBorder="1" applyAlignment="1">
      <alignment horizontal="center" vertical="center"/>
    </xf>
    <xf numFmtId="0" fontId="0" fillId="0" borderId="7" xfId="0" applyBorder="1" applyAlignment="1">
      <alignment wrapText="1"/>
    </xf>
    <xf numFmtId="0" fontId="0" fillId="0" borderId="7" xfId="0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0" fillId="0" borderId="0" xfId="0" applyFont="1"/>
    <xf numFmtId="0" fontId="7" fillId="0" borderId="0" xfId="0" applyFont="1"/>
    <xf numFmtId="49" fontId="1" fillId="0" borderId="1" xfId="0" applyNumberFormat="1" applyFont="1" applyBorder="1" applyAlignment="1">
      <alignment horizontal="center" wrapText="1"/>
    </xf>
    <xf numFmtId="0" fontId="7" fillId="0" borderId="1" xfId="0" applyFont="1" applyBorder="1" applyAlignment="1">
      <alignment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0" fontId="7" fillId="0" borderId="5" xfId="0" applyFont="1" applyBorder="1" applyAlignment="1">
      <alignment vertical="center" wrapText="1"/>
    </xf>
    <xf numFmtId="49" fontId="7" fillId="0" borderId="5" xfId="0" applyNumberFormat="1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/>
    </xf>
    <xf numFmtId="49" fontId="0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8" fillId="0" borderId="1" xfId="0" applyFont="1" applyBorder="1" applyAlignment="1">
      <alignment vertical="center"/>
    </xf>
    <xf numFmtId="0" fontId="7" fillId="0" borderId="1" xfId="0" applyFont="1" applyBorder="1" applyAlignment="1">
      <alignment vertical="center"/>
    </xf>
    <xf numFmtId="0" fontId="7" fillId="0" borderId="0" xfId="0" applyFont="1" applyAlignment="1"/>
    <xf numFmtId="0" fontId="1" fillId="0" borderId="1" xfId="0" applyFont="1" applyBorder="1" applyAlignment="1">
      <alignment horizontal="center" vertical="center"/>
    </xf>
    <xf numFmtId="0" fontId="7" fillId="0" borderId="1" xfId="0" applyFont="1" applyBorder="1"/>
    <xf numFmtId="0" fontId="7" fillId="0" borderId="1" xfId="0" applyFont="1" applyBorder="1" applyAlignment="1">
      <alignment wrapText="1"/>
    </xf>
    <xf numFmtId="0" fontId="3" fillId="0" borderId="0" xfId="0" applyFont="1"/>
    <xf numFmtId="0" fontId="3" fillId="0" borderId="0" xfId="0" applyFont="1" applyAlignment="1">
      <alignment horizontal="center"/>
    </xf>
    <xf numFmtId="0" fontId="0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center"/>
    </xf>
    <xf numFmtId="0" fontId="18" fillId="0" borderId="0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1" fontId="7" fillId="0" borderId="1" xfId="0" applyNumberFormat="1" applyFont="1" applyBorder="1" applyAlignment="1">
      <alignment horizontal="center" vertical="center" wrapText="1"/>
    </xf>
    <xf numFmtId="1" fontId="7" fillId="0" borderId="1" xfId="0" applyNumberFormat="1" applyFont="1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0" fontId="0" fillId="0" borderId="3" xfId="0" applyNumberFormat="1" applyFont="1" applyBorder="1" applyAlignment="1">
      <alignment horizontal="center" vertical="center"/>
    </xf>
    <xf numFmtId="0" fontId="0" fillId="0" borderId="4" xfId="0" applyNumberFormat="1" applyFont="1" applyBorder="1" applyAlignment="1">
      <alignment horizontal="center" vertical="center"/>
    </xf>
    <xf numFmtId="0" fontId="8" fillId="0" borderId="0" xfId="0" applyFont="1" applyAlignment="1">
      <alignment horizontal="center" wrapText="1"/>
    </xf>
    <xf numFmtId="0" fontId="12" fillId="0" borderId="3" xfId="0" applyNumberFormat="1" applyFont="1" applyBorder="1" applyAlignment="1">
      <alignment horizontal="center" vertical="center"/>
    </xf>
    <xf numFmtId="0" fontId="12" fillId="0" borderId="4" xfId="0" applyNumberFormat="1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7" fillId="0" borderId="0" xfId="0" applyFont="1" applyAlignment="1">
      <alignment horizontal="center" wrapText="1"/>
    </xf>
    <xf numFmtId="0" fontId="7" fillId="0" borderId="0" xfId="0" applyFont="1" applyAlignment="1">
      <alignment horizontal="center"/>
    </xf>
    <xf numFmtId="0" fontId="7" fillId="0" borderId="2" xfId="0" applyFont="1" applyBorder="1" applyAlignment="1">
      <alignment horizontal="center" wrapText="1"/>
    </xf>
    <xf numFmtId="0" fontId="3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1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/>
    </xf>
    <xf numFmtId="0" fontId="0" fillId="0" borderId="1" xfId="0" applyFont="1" applyBorder="1" applyAlignment="1">
      <alignment horizontal="center"/>
    </xf>
    <xf numFmtId="0" fontId="0" fillId="0" borderId="5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wrapText="1"/>
    </xf>
    <xf numFmtId="0" fontId="8" fillId="0" borderId="4" xfId="0" applyFont="1" applyBorder="1" applyAlignment="1">
      <alignment horizontal="center" wrapText="1"/>
    </xf>
    <xf numFmtId="0" fontId="8" fillId="0" borderId="1" xfId="0" applyFont="1" applyBorder="1" applyAlignment="1">
      <alignment horizontal="center" wrapText="1"/>
    </xf>
    <xf numFmtId="0" fontId="8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3" fillId="0" borderId="0" xfId="0" applyFont="1" applyAlignment="1">
      <alignment horizontal="center" vertical="top" wrapText="1"/>
    </xf>
    <xf numFmtId="0" fontId="3" fillId="0" borderId="0" xfId="0" applyFont="1" applyAlignment="1">
      <alignment horizontal="center" vertical="top"/>
    </xf>
    <xf numFmtId="0" fontId="3" fillId="0" borderId="0" xfId="0" applyFont="1" applyAlignment="1">
      <alignment horizontal="center" wrapText="1"/>
    </xf>
    <xf numFmtId="0" fontId="16" fillId="0" borderId="3" xfId="0" applyNumberFormat="1" applyFont="1" applyBorder="1" applyAlignment="1">
      <alignment horizontal="center" vertical="center"/>
    </xf>
    <xf numFmtId="0" fontId="16" fillId="0" borderId="4" xfId="0" applyNumberFormat="1" applyFont="1" applyBorder="1" applyAlignment="1">
      <alignment horizontal="center" vertical="center"/>
    </xf>
    <xf numFmtId="0" fontId="7" fillId="0" borderId="6" xfId="0" applyFont="1" applyBorder="1" applyAlignment="1">
      <alignment horizontal="center" wrapText="1"/>
    </xf>
    <xf numFmtId="0" fontId="16" fillId="0" borderId="3" xfId="0" applyFont="1" applyBorder="1" applyAlignment="1">
      <alignment horizontal="center" vertical="center"/>
    </xf>
    <xf numFmtId="0" fontId="16" fillId="0" borderId="4" xfId="0" applyFont="1" applyBorder="1" applyAlignment="1">
      <alignment horizontal="center" vertical="center"/>
    </xf>
    <xf numFmtId="0" fontId="17" fillId="0" borderId="3" xfId="0" applyNumberFormat="1" applyFont="1" applyBorder="1" applyAlignment="1">
      <alignment horizontal="center" vertical="center"/>
    </xf>
    <xf numFmtId="0" fontId="17" fillId="0" borderId="4" xfId="0" applyNumberFormat="1" applyFont="1" applyBorder="1" applyAlignment="1">
      <alignment horizontal="center" vertical="center"/>
    </xf>
    <xf numFmtId="0" fontId="15" fillId="0" borderId="3" xfId="0" applyFont="1" applyBorder="1" applyAlignment="1">
      <alignment horizontal="center" vertical="center"/>
    </xf>
    <xf numFmtId="0" fontId="15" fillId="0" borderId="4" xfId="0" applyFont="1" applyBorder="1" applyAlignment="1">
      <alignment horizontal="center" vertical="center"/>
    </xf>
    <xf numFmtId="0" fontId="17" fillId="0" borderId="3" xfId="0" applyFont="1" applyBorder="1" applyAlignment="1">
      <alignment horizontal="center" vertical="center"/>
    </xf>
    <xf numFmtId="0" fontId="17" fillId="0" borderId="4" xfId="0" applyFont="1" applyBorder="1" applyAlignment="1">
      <alignment horizontal="center" vertical="center"/>
    </xf>
    <xf numFmtId="0" fontId="16" fillId="0" borderId="3" xfId="0" applyFont="1" applyBorder="1" applyAlignment="1">
      <alignment horizontal="center"/>
    </xf>
    <xf numFmtId="0" fontId="16" fillId="0" borderId="4" xfId="0" applyFont="1" applyBorder="1" applyAlignment="1">
      <alignment horizontal="center"/>
    </xf>
    <xf numFmtId="0" fontId="17" fillId="0" borderId="3" xfId="0" applyFont="1" applyBorder="1" applyAlignment="1">
      <alignment horizontal="center"/>
    </xf>
    <xf numFmtId="0" fontId="17" fillId="0" borderId="4" xfId="0" applyFont="1" applyBorder="1" applyAlignment="1">
      <alignment horizontal="center"/>
    </xf>
    <xf numFmtId="0" fontId="16" fillId="0" borderId="1" xfId="0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wrapText="1"/>
    </xf>
    <xf numFmtId="0" fontId="8" fillId="0" borderId="0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6"/>
  <sheetViews>
    <sheetView workbookViewId="0">
      <selection activeCell="I4" sqref="I4"/>
    </sheetView>
  </sheetViews>
  <sheetFormatPr defaultRowHeight="15" x14ac:dyDescent="0.25"/>
  <cols>
    <col min="1" max="1" width="49.42578125" customWidth="1"/>
    <col min="2" max="3" width="4" customWidth="1"/>
    <col min="4" max="4" width="12.7109375" customWidth="1"/>
    <col min="5" max="5" width="5.28515625" customWidth="1"/>
    <col min="6" max="6" width="4.7109375" customWidth="1"/>
    <col min="7" max="7" width="5.5703125" customWidth="1"/>
    <col min="8" max="8" width="7.42578125" customWidth="1"/>
  </cols>
  <sheetData>
    <row r="1" spans="1:8" x14ac:dyDescent="0.25">
      <c r="A1" s="56"/>
      <c r="B1" s="56"/>
      <c r="C1" s="56"/>
      <c r="D1" s="56"/>
      <c r="E1" s="56"/>
      <c r="F1" s="94" t="s">
        <v>0</v>
      </c>
      <c r="G1" s="95"/>
      <c r="H1" s="95"/>
    </row>
    <row r="2" spans="1:8" ht="53.25" customHeight="1" x14ac:dyDescent="0.25">
      <c r="A2" s="56"/>
      <c r="B2" s="56"/>
      <c r="C2" s="56"/>
      <c r="D2" s="97" t="s">
        <v>175</v>
      </c>
      <c r="E2" s="97"/>
      <c r="F2" s="97"/>
      <c r="G2" s="97"/>
      <c r="H2" s="97"/>
    </row>
    <row r="3" spans="1:8" ht="10.9" customHeight="1" x14ac:dyDescent="0.25">
      <c r="A3" s="56"/>
      <c r="B3" s="56"/>
      <c r="C3" s="56"/>
      <c r="D3" s="39"/>
      <c r="E3" s="101" t="s">
        <v>131</v>
      </c>
      <c r="F3" s="101"/>
      <c r="G3" s="101"/>
      <c r="H3" s="101"/>
    </row>
    <row r="4" spans="1:8" ht="70.900000000000006" customHeight="1" x14ac:dyDescent="0.25">
      <c r="A4" s="90" t="s">
        <v>148</v>
      </c>
      <c r="B4" s="90"/>
      <c r="C4" s="90"/>
      <c r="D4" s="90"/>
      <c r="E4" s="90"/>
      <c r="F4" s="90"/>
      <c r="G4" s="90"/>
      <c r="H4" s="90"/>
    </row>
    <row r="5" spans="1:8" ht="45.6" customHeight="1" x14ac:dyDescent="0.25">
      <c r="A5" s="96" t="s">
        <v>149</v>
      </c>
      <c r="B5" s="96"/>
      <c r="C5" s="96"/>
      <c r="D5" s="96"/>
      <c r="E5" s="96"/>
      <c r="F5" s="96"/>
      <c r="G5" s="96"/>
      <c r="H5" s="96"/>
    </row>
    <row r="6" spans="1:8" ht="15" customHeight="1" x14ac:dyDescent="0.25">
      <c r="A6" s="37" t="s">
        <v>1</v>
      </c>
      <c r="B6" s="37" t="s">
        <v>139</v>
      </c>
      <c r="C6" s="37" t="s">
        <v>2</v>
      </c>
      <c r="D6" s="37" t="s">
        <v>3</v>
      </c>
      <c r="E6" s="37" t="s">
        <v>4</v>
      </c>
      <c r="F6" s="37" t="s">
        <v>5</v>
      </c>
      <c r="G6" s="107" t="s">
        <v>147</v>
      </c>
      <c r="H6" s="108"/>
    </row>
    <row r="7" spans="1:8" ht="15" customHeight="1" x14ac:dyDescent="0.25">
      <c r="A7" s="37" t="s">
        <v>6</v>
      </c>
      <c r="B7" s="5" t="s">
        <v>95</v>
      </c>
      <c r="C7" s="5" t="s">
        <v>96</v>
      </c>
      <c r="D7" s="5"/>
      <c r="E7" s="5"/>
      <c r="F7" s="5"/>
      <c r="G7" s="109"/>
      <c r="H7" s="109"/>
    </row>
    <row r="8" spans="1:8" ht="57.6" customHeight="1" x14ac:dyDescent="0.25">
      <c r="A8" s="37" t="s">
        <v>7</v>
      </c>
      <c r="B8" s="3" t="s">
        <v>95</v>
      </c>
      <c r="C8" s="3" t="s">
        <v>96</v>
      </c>
      <c r="D8" s="3"/>
      <c r="E8" s="3"/>
      <c r="F8" s="3"/>
      <c r="G8" s="110">
        <f>G9</f>
        <v>464285</v>
      </c>
      <c r="H8" s="110"/>
    </row>
    <row r="9" spans="1:8" ht="41.45" customHeight="1" x14ac:dyDescent="0.25">
      <c r="A9" s="6" t="s">
        <v>8</v>
      </c>
      <c r="B9" s="3" t="s">
        <v>95</v>
      </c>
      <c r="C9" s="3" t="s">
        <v>96</v>
      </c>
      <c r="D9" s="3" t="s">
        <v>9</v>
      </c>
      <c r="E9" s="3"/>
      <c r="F9" s="3"/>
      <c r="G9" s="99">
        <f>G10</f>
        <v>464285</v>
      </c>
      <c r="H9" s="99"/>
    </row>
    <row r="10" spans="1:8" ht="40.9" customHeight="1" x14ac:dyDescent="0.25">
      <c r="A10" s="6" t="s">
        <v>10</v>
      </c>
      <c r="B10" s="3" t="s">
        <v>95</v>
      </c>
      <c r="C10" s="3" t="s">
        <v>96</v>
      </c>
      <c r="D10" s="3" t="s">
        <v>9</v>
      </c>
      <c r="E10" s="2"/>
      <c r="F10" s="2"/>
      <c r="G10" s="99">
        <f>G11</f>
        <v>464285</v>
      </c>
      <c r="H10" s="99"/>
    </row>
    <row r="11" spans="1:8" ht="69.599999999999994" customHeight="1" x14ac:dyDescent="0.25">
      <c r="A11" s="6" t="s">
        <v>11</v>
      </c>
      <c r="B11" s="3" t="s">
        <v>95</v>
      </c>
      <c r="C11" s="3" t="s">
        <v>96</v>
      </c>
      <c r="D11" s="3" t="s">
        <v>9</v>
      </c>
      <c r="E11" s="57" t="s">
        <v>98</v>
      </c>
      <c r="F11" s="2"/>
      <c r="G11" s="99">
        <f>G12</f>
        <v>464285</v>
      </c>
      <c r="H11" s="99"/>
    </row>
    <row r="12" spans="1:8" ht="26.45" customHeight="1" x14ac:dyDescent="0.25">
      <c r="A12" s="6" t="s">
        <v>12</v>
      </c>
      <c r="B12" s="3" t="s">
        <v>95</v>
      </c>
      <c r="C12" s="3" t="s">
        <v>96</v>
      </c>
      <c r="D12" s="3" t="s">
        <v>9</v>
      </c>
      <c r="E12" s="57" t="s">
        <v>99</v>
      </c>
      <c r="F12" s="2"/>
      <c r="G12" s="99">
        <f>G13+G14</f>
        <v>464285</v>
      </c>
      <c r="H12" s="99"/>
    </row>
    <row r="13" spans="1:8" ht="13.15" customHeight="1" x14ac:dyDescent="0.25">
      <c r="A13" s="6" t="s">
        <v>13</v>
      </c>
      <c r="B13" s="3" t="s">
        <v>95</v>
      </c>
      <c r="C13" s="3" t="s">
        <v>96</v>
      </c>
      <c r="D13" s="3" t="s">
        <v>9</v>
      </c>
      <c r="E13" s="3" t="s">
        <v>100</v>
      </c>
      <c r="F13" s="3" t="s">
        <v>101</v>
      </c>
      <c r="G13" s="98">
        <v>356500</v>
      </c>
      <c r="H13" s="98"/>
    </row>
    <row r="14" spans="1:8" ht="14.45" customHeight="1" x14ac:dyDescent="0.25">
      <c r="A14" s="6" t="s">
        <v>14</v>
      </c>
      <c r="B14" s="3" t="s">
        <v>95</v>
      </c>
      <c r="C14" s="3" t="s">
        <v>96</v>
      </c>
      <c r="D14" s="3" t="s">
        <v>9</v>
      </c>
      <c r="E14" s="3" t="s">
        <v>102</v>
      </c>
      <c r="F14" s="3" t="s">
        <v>103</v>
      </c>
      <c r="G14" s="98">
        <v>107785</v>
      </c>
      <c r="H14" s="98"/>
    </row>
    <row r="15" spans="1:8" ht="69.599999999999994" customHeight="1" x14ac:dyDescent="0.25">
      <c r="A15" s="37" t="s">
        <v>15</v>
      </c>
      <c r="B15" s="3" t="s">
        <v>95</v>
      </c>
      <c r="C15" s="3" t="s">
        <v>97</v>
      </c>
      <c r="D15" s="3"/>
      <c r="E15" s="57"/>
      <c r="F15" s="2"/>
      <c r="G15" s="100">
        <f>G16+G17</f>
        <v>3938800</v>
      </c>
      <c r="H15" s="100"/>
    </row>
    <row r="16" spans="1:8" ht="16.899999999999999" customHeight="1" x14ac:dyDescent="0.25">
      <c r="A16" s="58" t="s">
        <v>16</v>
      </c>
      <c r="B16" s="59" t="s">
        <v>95</v>
      </c>
      <c r="C16" s="59" t="s">
        <v>97</v>
      </c>
      <c r="D16" s="60" t="s">
        <v>17</v>
      </c>
      <c r="E16" s="60">
        <v>242</v>
      </c>
      <c r="F16" s="60">
        <v>221</v>
      </c>
      <c r="G16" s="98"/>
      <c r="H16" s="98"/>
    </row>
    <row r="17" spans="1:8" ht="37.15" customHeight="1" x14ac:dyDescent="0.25">
      <c r="A17" s="58" t="s">
        <v>18</v>
      </c>
      <c r="B17" s="59" t="s">
        <v>95</v>
      </c>
      <c r="C17" s="59" t="s">
        <v>97</v>
      </c>
      <c r="D17" s="60" t="s">
        <v>19</v>
      </c>
      <c r="E17" s="57"/>
      <c r="F17" s="2"/>
      <c r="G17" s="98">
        <f>G18+G40+G27</f>
        <v>3938800</v>
      </c>
      <c r="H17" s="98"/>
    </row>
    <row r="18" spans="1:8" ht="41.45" customHeight="1" x14ac:dyDescent="0.25">
      <c r="A18" s="58" t="s">
        <v>20</v>
      </c>
      <c r="B18" s="59" t="s">
        <v>95</v>
      </c>
      <c r="C18" s="59" t="s">
        <v>97</v>
      </c>
      <c r="D18" s="60" t="s">
        <v>21</v>
      </c>
      <c r="E18" s="60">
        <v>100</v>
      </c>
      <c r="F18" s="2"/>
      <c r="G18" s="98">
        <f>G19</f>
        <v>3448600</v>
      </c>
      <c r="H18" s="98"/>
    </row>
    <row r="19" spans="1:8" ht="41.45" customHeight="1" x14ac:dyDescent="0.25">
      <c r="A19" s="58" t="s">
        <v>20</v>
      </c>
      <c r="B19" s="59" t="s">
        <v>95</v>
      </c>
      <c r="C19" s="59" t="s">
        <v>97</v>
      </c>
      <c r="D19" s="60" t="s">
        <v>21</v>
      </c>
      <c r="E19" s="60">
        <v>100</v>
      </c>
      <c r="F19" s="60"/>
      <c r="G19" s="98">
        <f>G20</f>
        <v>3448600</v>
      </c>
      <c r="H19" s="98"/>
    </row>
    <row r="20" spans="1:8" ht="27.6" customHeight="1" x14ac:dyDescent="0.25">
      <c r="A20" s="58" t="s">
        <v>12</v>
      </c>
      <c r="B20" s="59" t="s">
        <v>95</v>
      </c>
      <c r="C20" s="59" t="s">
        <v>97</v>
      </c>
      <c r="D20" s="60" t="s">
        <v>21</v>
      </c>
      <c r="E20" s="60">
        <v>120</v>
      </c>
      <c r="F20" s="60"/>
      <c r="G20" s="98">
        <f>G21+G23+G25</f>
        <v>3448600</v>
      </c>
      <c r="H20" s="98"/>
    </row>
    <row r="21" spans="1:8" ht="27" customHeight="1" x14ac:dyDescent="0.25">
      <c r="A21" s="58" t="s">
        <v>12</v>
      </c>
      <c r="B21" s="59" t="s">
        <v>95</v>
      </c>
      <c r="C21" s="59" t="s">
        <v>97</v>
      </c>
      <c r="D21" s="60" t="s">
        <v>21</v>
      </c>
      <c r="E21" s="60">
        <v>121</v>
      </c>
      <c r="F21" s="60"/>
      <c r="G21" s="98">
        <f>G22</f>
        <v>2641000</v>
      </c>
      <c r="H21" s="98"/>
    </row>
    <row r="22" spans="1:8" ht="15" customHeight="1" x14ac:dyDescent="0.25">
      <c r="A22" s="58" t="s">
        <v>13</v>
      </c>
      <c r="B22" s="59" t="s">
        <v>95</v>
      </c>
      <c r="C22" s="59" t="s">
        <v>97</v>
      </c>
      <c r="D22" s="60" t="s">
        <v>21</v>
      </c>
      <c r="E22" s="60">
        <v>121</v>
      </c>
      <c r="F22" s="60">
        <v>211</v>
      </c>
      <c r="G22" s="98">
        <v>2641000</v>
      </c>
      <c r="H22" s="98"/>
    </row>
    <row r="23" spans="1:8" ht="14.45" customHeight="1" x14ac:dyDescent="0.25">
      <c r="A23" s="58" t="s">
        <v>14</v>
      </c>
      <c r="B23" s="59" t="s">
        <v>95</v>
      </c>
      <c r="C23" s="59" t="s">
        <v>97</v>
      </c>
      <c r="D23" s="60" t="s">
        <v>21</v>
      </c>
      <c r="E23" s="60">
        <v>129</v>
      </c>
      <c r="F23" s="60">
        <v>213</v>
      </c>
      <c r="G23" s="98">
        <v>797600</v>
      </c>
      <c r="H23" s="98"/>
    </row>
    <row r="24" spans="1:8" ht="30" x14ac:dyDescent="0.25">
      <c r="A24" s="58" t="s">
        <v>12</v>
      </c>
      <c r="B24" s="59" t="s">
        <v>95</v>
      </c>
      <c r="C24" s="59" t="s">
        <v>97</v>
      </c>
      <c r="D24" s="60" t="s">
        <v>21</v>
      </c>
      <c r="E24" s="60">
        <v>122</v>
      </c>
      <c r="F24" s="60"/>
      <c r="G24" s="93"/>
      <c r="H24" s="93"/>
    </row>
    <row r="25" spans="1:8" x14ac:dyDescent="0.25">
      <c r="A25" s="58" t="s">
        <v>22</v>
      </c>
      <c r="B25" s="59" t="s">
        <v>95</v>
      </c>
      <c r="C25" s="59" t="s">
        <v>97</v>
      </c>
      <c r="D25" s="60" t="s">
        <v>21</v>
      </c>
      <c r="E25" s="60">
        <v>122</v>
      </c>
      <c r="F25" s="60">
        <v>212</v>
      </c>
      <c r="G25" s="93">
        <v>10000</v>
      </c>
      <c r="H25" s="93"/>
    </row>
    <row r="26" spans="1:8" ht="69.599999999999994" customHeight="1" x14ac:dyDescent="0.25">
      <c r="A26" s="58" t="s">
        <v>23</v>
      </c>
      <c r="B26" s="59" t="s">
        <v>95</v>
      </c>
      <c r="C26" s="59" t="s">
        <v>97</v>
      </c>
      <c r="D26" s="60" t="s">
        <v>24</v>
      </c>
      <c r="E26" s="60"/>
      <c r="F26" s="60"/>
      <c r="G26" s="93"/>
      <c r="H26" s="93"/>
    </row>
    <row r="27" spans="1:8" ht="30" x14ac:dyDescent="0.25">
      <c r="A27" s="58" t="s">
        <v>25</v>
      </c>
      <c r="B27" s="59" t="s">
        <v>95</v>
      </c>
      <c r="C27" s="59" t="s">
        <v>97</v>
      </c>
      <c r="D27" s="60" t="s">
        <v>24</v>
      </c>
      <c r="E27" s="60">
        <v>200</v>
      </c>
      <c r="F27" s="60"/>
      <c r="G27" s="93">
        <f>G28</f>
        <v>442200</v>
      </c>
      <c r="H27" s="93"/>
    </row>
    <row r="28" spans="1:8" ht="30" x14ac:dyDescent="0.25">
      <c r="A28" s="58" t="s">
        <v>26</v>
      </c>
      <c r="B28" s="59" t="s">
        <v>95</v>
      </c>
      <c r="C28" s="59" t="s">
        <v>97</v>
      </c>
      <c r="D28" s="60" t="s">
        <v>24</v>
      </c>
      <c r="E28" s="60">
        <v>240</v>
      </c>
      <c r="F28" s="60"/>
      <c r="G28" s="93">
        <f>G29+G33</f>
        <v>442200</v>
      </c>
      <c r="H28" s="93"/>
    </row>
    <row r="29" spans="1:8" ht="30" x14ac:dyDescent="0.25">
      <c r="A29" s="58" t="s">
        <v>27</v>
      </c>
      <c r="B29" s="59" t="s">
        <v>95</v>
      </c>
      <c r="C29" s="59" t="s">
        <v>97</v>
      </c>
      <c r="D29" s="60" t="s">
        <v>24</v>
      </c>
      <c r="E29" s="60">
        <v>242</v>
      </c>
      <c r="F29" s="60"/>
      <c r="G29" s="93">
        <f>G30+G32+G31</f>
        <v>129500</v>
      </c>
      <c r="H29" s="93"/>
    </row>
    <row r="30" spans="1:8" ht="21.6" customHeight="1" x14ac:dyDescent="0.25">
      <c r="A30" s="58" t="s">
        <v>16</v>
      </c>
      <c r="B30" s="59" t="s">
        <v>95</v>
      </c>
      <c r="C30" s="59" t="s">
        <v>97</v>
      </c>
      <c r="D30" s="60" t="s">
        <v>24</v>
      </c>
      <c r="E30" s="60">
        <v>242</v>
      </c>
      <c r="F30" s="60">
        <v>221</v>
      </c>
      <c r="G30" s="93">
        <v>82500</v>
      </c>
      <c r="H30" s="93"/>
    </row>
    <row r="31" spans="1:8" x14ac:dyDescent="0.25">
      <c r="A31" s="58" t="s">
        <v>30</v>
      </c>
      <c r="B31" s="59" t="s">
        <v>95</v>
      </c>
      <c r="C31" s="59" t="s">
        <v>97</v>
      </c>
      <c r="D31" s="60" t="s">
        <v>24</v>
      </c>
      <c r="E31" s="60">
        <v>242</v>
      </c>
      <c r="F31" s="60">
        <v>226</v>
      </c>
      <c r="G31" s="86">
        <v>12000</v>
      </c>
      <c r="H31" s="87"/>
    </row>
    <row r="32" spans="1:8" x14ac:dyDescent="0.25">
      <c r="A32" s="58" t="s">
        <v>28</v>
      </c>
      <c r="B32" s="59" t="s">
        <v>95</v>
      </c>
      <c r="C32" s="59" t="s">
        <v>97</v>
      </c>
      <c r="D32" s="60" t="s">
        <v>24</v>
      </c>
      <c r="E32" s="60">
        <v>242</v>
      </c>
      <c r="F32" s="60">
        <v>310</v>
      </c>
      <c r="G32" s="93">
        <v>35000</v>
      </c>
      <c r="H32" s="93"/>
    </row>
    <row r="33" spans="1:8" ht="30" x14ac:dyDescent="0.25">
      <c r="A33" s="58" t="s">
        <v>27</v>
      </c>
      <c r="B33" s="59" t="s">
        <v>95</v>
      </c>
      <c r="C33" s="59" t="s">
        <v>97</v>
      </c>
      <c r="D33" s="60" t="s">
        <v>24</v>
      </c>
      <c r="E33" s="60">
        <v>244</v>
      </c>
      <c r="F33" s="60"/>
      <c r="G33" s="93">
        <f>G34+G36+G35+G37+G38</f>
        <v>312700</v>
      </c>
      <c r="H33" s="93"/>
    </row>
    <row r="34" spans="1:8" ht="19.899999999999999" customHeight="1" x14ac:dyDescent="0.25">
      <c r="A34" s="58" t="s">
        <v>16</v>
      </c>
      <c r="B34" s="59" t="s">
        <v>95</v>
      </c>
      <c r="C34" s="59" t="s">
        <v>97</v>
      </c>
      <c r="D34" s="60" t="s">
        <v>24</v>
      </c>
      <c r="E34" s="60">
        <v>244</v>
      </c>
      <c r="F34" s="60">
        <v>221</v>
      </c>
      <c r="G34" s="93">
        <v>8000</v>
      </c>
      <c r="H34" s="93"/>
    </row>
    <row r="35" spans="1:8" ht="18" customHeight="1" x14ac:dyDescent="0.25">
      <c r="A35" s="58" t="s">
        <v>29</v>
      </c>
      <c r="B35" s="59" t="s">
        <v>95</v>
      </c>
      <c r="C35" s="59" t="s">
        <v>97</v>
      </c>
      <c r="D35" s="60" t="s">
        <v>24</v>
      </c>
      <c r="E35" s="60">
        <v>244</v>
      </c>
      <c r="F35" s="60">
        <v>225</v>
      </c>
      <c r="G35" s="93">
        <v>100000</v>
      </c>
      <c r="H35" s="93"/>
    </row>
    <row r="36" spans="1:8" ht="19.149999999999999" customHeight="1" x14ac:dyDescent="0.25">
      <c r="A36" s="58" t="s">
        <v>30</v>
      </c>
      <c r="B36" s="59" t="s">
        <v>95</v>
      </c>
      <c r="C36" s="59" t="s">
        <v>97</v>
      </c>
      <c r="D36" s="60" t="s">
        <v>24</v>
      </c>
      <c r="E36" s="60">
        <v>244</v>
      </c>
      <c r="F36" s="60">
        <v>226</v>
      </c>
      <c r="G36" s="93">
        <v>30000</v>
      </c>
      <c r="H36" s="93"/>
    </row>
    <row r="37" spans="1:8" ht="21.6" customHeight="1" x14ac:dyDescent="0.25">
      <c r="A37" s="58" t="s">
        <v>31</v>
      </c>
      <c r="B37" s="59" t="s">
        <v>95</v>
      </c>
      <c r="C37" s="59" t="s">
        <v>97</v>
      </c>
      <c r="D37" s="60" t="s">
        <v>24</v>
      </c>
      <c r="E37" s="60">
        <v>244</v>
      </c>
      <c r="F37" s="60">
        <v>290</v>
      </c>
      <c r="G37" s="93">
        <v>2000</v>
      </c>
      <c r="H37" s="93"/>
    </row>
    <row r="38" spans="1:8" ht="22.15" customHeight="1" x14ac:dyDescent="0.25">
      <c r="A38" s="58" t="s">
        <v>32</v>
      </c>
      <c r="B38" s="59" t="s">
        <v>95</v>
      </c>
      <c r="C38" s="59" t="s">
        <v>97</v>
      </c>
      <c r="D38" s="60" t="s">
        <v>24</v>
      </c>
      <c r="E38" s="60">
        <v>244</v>
      </c>
      <c r="F38" s="60">
        <v>340</v>
      </c>
      <c r="G38" s="93">
        <v>172700</v>
      </c>
      <c r="H38" s="93"/>
    </row>
    <row r="39" spans="1:8" ht="22.15" customHeight="1" x14ac:dyDescent="0.25">
      <c r="A39" s="58" t="s">
        <v>33</v>
      </c>
      <c r="B39" s="59" t="s">
        <v>95</v>
      </c>
      <c r="C39" s="59" t="s">
        <v>97</v>
      </c>
      <c r="D39" s="60" t="s">
        <v>24</v>
      </c>
      <c r="E39" s="60">
        <v>800</v>
      </c>
      <c r="F39" s="60"/>
      <c r="G39" s="93">
        <f>G40</f>
        <v>48000</v>
      </c>
      <c r="H39" s="93"/>
    </row>
    <row r="40" spans="1:8" ht="34.15" customHeight="1" x14ac:dyDescent="0.25">
      <c r="A40" s="58" t="s">
        <v>34</v>
      </c>
      <c r="B40" s="59" t="s">
        <v>95</v>
      </c>
      <c r="C40" s="59" t="s">
        <v>97</v>
      </c>
      <c r="D40" s="60" t="s">
        <v>24</v>
      </c>
      <c r="E40" s="60">
        <v>850</v>
      </c>
      <c r="F40" s="60"/>
      <c r="G40" s="93">
        <f>G41+G42</f>
        <v>48000</v>
      </c>
      <c r="H40" s="93"/>
    </row>
    <row r="41" spans="1:8" x14ac:dyDescent="0.25">
      <c r="A41" s="58" t="s">
        <v>35</v>
      </c>
      <c r="B41" s="59" t="s">
        <v>95</v>
      </c>
      <c r="C41" s="59" t="s">
        <v>97</v>
      </c>
      <c r="D41" s="60" t="s">
        <v>24</v>
      </c>
      <c r="E41" s="60">
        <v>852</v>
      </c>
      <c r="F41" s="60">
        <v>290</v>
      </c>
      <c r="G41" s="93">
        <v>45000</v>
      </c>
      <c r="H41" s="93"/>
    </row>
    <row r="42" spans="1:8" x14ac:dyDescent="0.25">
      <c r="A42" s="58" t="s">
        <v>31</v>
      </c>
      <c r="B42" s="59" t="s">
        <v>95</v>
      </c>
      <c r="C42" s="59" t="s">
        <v>97</v>
      </c>
      <c r="D42" s="60" t="s">
        <v>24</v>
      </c>
      <c r="E42" s="60">
        <v>853</v>
      </c>
      <c r="F42" s="60">
        <v>290</v>
      </c>
      <c r="G42" s="93">
        <v>3000</v>
      </c>
      <c r="H42" s="93"/>
    </row>
    <row r="43" spans="1:8" ht="55.9" customHeight="1" x14ac:dyDescent="0.25">
      <c r="A43" s="61" t="s">
        <v>36</v>
      </c>
      <c r="B43" s="59" t="s">
        <v>95</v>
      </c>
      <c r="C43" s="59" t="s">
        <v>104</v>
      </c>
      <c r="D43" s="60"/>
      <c r="E43" s="60"/>
      <c r="F43" s="60"/>
      <c r="G43" s="103">
        <f>G44</f>
        <v>101996</v>
      </c>
      <c r="H43" s="103"/>
    </row>
    <row r="44" spans="1:8" ht="75" x14ac:dyDescent="0.25">
      <c r="A44" s="58" t="s">
        <v>37</v>
      </c>
      <c r="B44" s="59" t="s">
        <v>95</v>
      </c>
      <c r="C44" s="59" t="s">
        <v>104</v>
      </c>
      <c r="D44" s="60" t="s">
        <v>38</v>
      </c>
      <c r="E44" s="60"/>
      <c r="F44" s="60"/>
      <c r="G44" s="93">
        <f>G46</f>
        <v>101996</v>
      </c>
      <c r="H44" s="93"/>
    </row>
    <row r="45" spans="1:8" x14ac:dyDescent="0.25">
      <c r="A45" s="58" t="s">
        <v>39</v>
      </c>
      <c r="B45" s="59" t="s">
        <v>95</v>
      </c>
      <c r="C45" s="59" t="s">
        <v>104</v>
      </c>
      <c r="D45" s="60" t="s">
        <v>38</v>
      </c>
      <c r="E45" s="60">
        <v>500</v>
      </c>
      <c r="F45" s="60"/>
      <c r="G45" s="93">
        <f>G46</f>
        <v>101996</v>
      </c>
      <c r="H45" s="93"/>
    </row>
    <row r="46" spans="1:8" x14ac:dyDescent="0.25">
      <c r="A46" s="58" t="s">
        <v>40</v>
      </c>
      <c r="B46" s="59" t="s">
        <v>95</v>
      </c>
      <c r="C46" s="59" t="s">
        <v>104</v>
      </c>
      <c r="D46" s="60" t="s">
        <v>38</v>
      </c>
      <c r="E46" s="60">
        <v>540</v>
      </c>
      <c r="F46" s="60">
        <v>251</v>
      </c>
      <c r="G46" s="93">
        <v>101996</v>
      </c>
      <c r="H46" s="93"/>
    </row>
    <row r="47" spans="1:8" ht="30" x14ac:dyDescent="0.25">
      <c r="A47" s="58" t="s">
        <v>41</v>
      </c>
      <c r="B47" s="59" t="s">
        <v>95</v>
      </c>
      <c r="C47" s="59">
        <v>11</v>
      </c>
      <c r="D47" s="60"/>
      <c r="E47" s="60"/>
      <c r="F47" s="60"/>
      <c r="G47" s="103">
        <f>G48</f>
        <v>490752</v>
      </c>
      <c r="H47" s="103"/>
    </row>
    <row r="48" spans="1:8" ht="38.450000000000003" customHeight="1" x14ac:dyDescent="0.25">
      <c r="A48" s="58" t="s">
        <v>42</v>
      </c>
      <c r="B48" s="59" t="s">
        <v>95</v>
      </c>
      <c r="C48" s="59">
        <v>11</v>
      </c>
      <c r="D48" s="60" t="s">
        <v>43</v>
      </c>
      <c r="E48" s="60"/>
      <c r="F48" s="60"/>
      <c r="G48" s="93">
        <f>G49</f>
        <v>490752</v>
      </c>
      <c r="H48" s="93"/>
    </row>
    <row r="49" spans="1:8" ht="45" x14ac:dyDescent="0.25">
      <c r="A49" s="58" t="s">
        <v>44</v>
      </c>
      <c r="B49" s="59" t="s">
        <v>95</v>
      </c>
      <c r="C49" s="59">
        <v>11</v>
      </c>
      <c r="D49" s="60" t="s">
        <v>43</v>
      </c>
      <c r="E49" s="60">
        <v>800</v>
      </c>
      <c r="F49" s="60"/>
      <c r="G49" s="93">
        <f>G50</f>
        <v>490752</v>
      </c>
      <c r="H49" s="93"/>
    </row>
    <row r="50" spans="1:8" x14ac:dyDescent="0.25">
      <c r="A50" s="58" t="s">
        <v>33</v>
      </c>
      <c r="B50" s="59" t="s">
        <v>95</v>
      </c>
      <c r="C50" s="59">
        <v>11</v>
      </c>
      <c r="D50" s="60" t="s">
        <v>43</v>
      </c>
      <c r="E50" s="60">
        <v>870</v>
      </c>
      <c r="F50" s="60"/>
      <c r="G50" s="93">
        <f>G51</f>
        <v>490752</v>
      </c>
      <c r="H50" s="93"/>
    </row>
    <row r="51" spans="1:8" x14ac:dyDescent="0.25">
      <c r="A51" s="58" t="s">
        <v>45</v>
      </c>
      <c r="B51" s="59" t="s">
        <v>95</v>
      </c>
      <c r="C51" s="59">
        <v>11</v>
      </c>
      <c r="D51" s="60" t="s">
        <v>43</v>
      </c>
      <c r="E51" s="60">
        <v>870</v>
      </c>
      <c r="F51" s="60">
        <v>290</v>
      </c>
      <c r="G51" s="93">
        <v>490752</v>
      </c>
      <c r="H51" s="93"/>
    </row>
    <row r="52" spans="1:8" ht="26.45" customHeight="1" x14ac:dyDescent="0.25">
      <c r="A52" s="61" t="s">
        <v>46</v>
      </c>
      <c r="B52" s="62" t="s">
        <v>95</v>
      </c>
      <c r="C52" s="62">
        <v>13</v>
      </c>
      <c r="D52" s="31"/>
      <c r="E52" s="31"/>
      <c r="F52" s="31"/>
      <c r="G52" s="102">
        <f>G53</f>
        <v>400000</v>
      </c>
      <c r="H52" s="102"/>
    </row>
    <row r="53" spans="1:8" ht="75" x14ac:dyDescent="0.25">
      <c r="A53" s="58" t="s">
        <v>105</v>
      </c>
      <c r="B53" s="59" t="s">
        <v>95</v>
      </c>
      <c r="C53" s="59">
        <v>13</v>
      </c>
      <c r="D53" s="60" t="s">
        <v>47</v>
      </c>
      <c r="E53" s="60">
        <v>200</v>
      </c>
      <c r="F53" s="60"/>
      <c r="G53" s="93">
        <f>G54</f>
        <v>400000</v>
      </c>
      <c r="H53" s="93"/>
    </row>
    <row r="54" spans="1:8" ht="30" x14ac:dyDescent="0.25">
      <c r="A54" s="58" t="s">
        <v>25</v>
      </c>
      <c r="B54" s="59" t="s">
        <v>95</v>
      </c>
      <c r="C54" s="60">
        <v>13</v>
      </c>
      <c r="D54" s="60" t="s">
        <v>47</v>
      </c>
      <c r="E54" s="60">
        <v>240</v>
      </c>
      <c r="F54" s="60"/>
      <c r="G54" s="93">
        <f>G55+G57</f>
        <v>400000</v>
      </c>
      <c r="H54" s="93"/>
    </row>
    <row r="55" spans="1:8" ht="18" customHeight="1" x14ac:dyDescent="0.25">
      <c r="A55" s="58" t="s">
        <v>106</v>
      </c>
      <c r="B55" s="60" t="s">
        <v>95</v>
      </c>
      <c r="C55" s="60">
        <v>13</v>
      </c>
      <c r="D55" s="60" t="s">
        <v>47</v>
      </c>
      <c r="E55" s="60">
        <v>242</v>
      </c>
      <c r="F55" s="60"/>
      <c r="G55" s="93">
        <f>G56</f>
        <v>150000</v>
      </c>
      <c r="H55" s="93"/>
    </row>
    <row r="56" spans="1:8" x14ac:dyDescent="0.25">
      <c r="A56" s="58" t="s">
        <v>48</v>
      </c>
      <c r="B56" s="60" t="s">
        <v>95</v>
      </c>
      <c r="C56" s="60">
        <v>13</v>
      </c>
      <c r="D56" s="60" t="s">
        <v>47</v>
      </c>
      <c r="E56" s="60">
        <v>242</v>
      </c>
      <c r="F56" s="60">
        <v>226</v>
      </c>
      <c r="G56" s="93">
        <v>150000</v>
      </c>
      <c r="H56" s="93"/>
    </row>
    <row r="57" spans="1:8" ht="30" x14ac:dyDescent="0.25">
      <c r="A57" s="58" t="s">
        <v>26</v>
      </c>
      <c r="B57" s="60" t="s">
        <v>95</v>
      </c>
      <c r="C57" s="60">
        <v>13</v>
      </c>
      <c r="D57" s="60" t="s">
        <v>47</v>
      </c>
      <c r="E57" s="60">
        <v>244</v>
      </c>
      <c r="F57" s="60"/>
      <c r="G57" s="93">
        <f>G58</f>
        <v>250000</v>
      </c>
      <c r="H57" s="93"/>
    </row>
    <row r="58" spans="1:8" x14ac:dyDescent="0.25">
      <c r="A58" s="58" t="s">
        <v>48</v>
      </c>
      <c r="B58" s="60" t="s">
        <v>95</v>
      </c>
      <c r="C58" s="60">
        <v>13</v>
      </c>
      <c r="D58" s="60" t="s">
        <v>49</v>
      </c>
      <c r="E58" s="60">
        <v>244</v>
      </c>
      <c r="F58" s="60">
        <v>226</v>
      </c>
      <c r="G58" s="93">
        <v>250000</v>
      </c>
      <c r="H58" s="93"/>
    </row>
    <row r="59" spans="1:8" x14ac:dyDescent="0.25">
      <c r="A59" s="58" t="s">
        <v>167</v>
      </c>
      <c r="B59" s="59" t="s">
        <v>96</v>
      </c>
      <c r="C59" s="59" t="s">
        <v>107</v>
      </c>
      <c r="D59" s="80"/>
      <c r="E59" s="80"/>
      <c r="F59" s="80"/>
      <c r="G59" s="86">
        <f>G60</f>
        <v>219300</v>
      </c>
      <c r="H59" s="87"/>
    </row>
    <row r="60" spans="1:8" ht="30" x14ac:dyDescent="0.25">
      <c r="A60" s="58" t="s">
        <v>162</v>
      </c>
      <c r="B60" s="59" t="s">
        <v>96</v>
      </c>
      <c r="C60" s="59" t="s">
        <v>107</v>
      </c>
      <c r="D60" s="59" t="s">
        <v>161</v>
      </c>
      <c r="E60" s="59"/>
      <c r="F60" s="59"/>
      <c r="G60" s="86">
        <f>G61+G64</f>
        <v>219300</v>
      </c>
      <c r="H60" s="87"/>
    </row>
    <row r="61" spans="1:8" ht="45" x14ac:dyDescent="0.25">
      <c r="A61" s="58" t="s">
        <v>168</v>
      </c>
      <c r="B61" s="59" t="s">
        <v>96</v>
      </c>
      <c r="C61" s="59" t="s">
        <v>107</v>
      </c>
      <c r="D61" s="59" t="s">
        <v>161</v>
      </c>
      <c r="E61" s="59" t="s">
        <v>98</v>
      </c>
      <c r="F61" s="59"/>
      <c r="G61" s="86">
        <f>G62+G63</f>
        <v>199900</v>
      </c>
      <c r="H61" s="87"/>
    </row>
    <row r="62" spans="1:8" x14ac:dyDescent="0.25">
      <c r="A62" s="58" t="s">
        <v>13</v>
      </c>
      <c r="B62" s="59" t="s">
        <v>96</v>
      </c>
      <c r="C62" s="59" t="s">
        <v>107</v>
      </c>
      <c r="D62" s="59" t="s">
        <v>161</v>
      </c>
      <c r="E62" s="59" t="s">
        <v>100</v>
      </c>
      <c r="F62" s="59" t="s">
        <v>101</v>
      </c>
      <c r="G62" s="86">
        <v>153533</v>
      </c>
      <c r="H62" s="87"/>
    </row>
    <row r="63" spans="1:8" x14ac:dyDescent="0.25">
      <c r="A63" s="58" t="s">
        <v>14</v>
      </c>
      <c r="B63" s="59" t="s">
        <v>96</v>
      </c>
      <c r="C63" s="59" t="s">
        <v>107</v>
      </c>
      <c r="D63" s="59" t="s">
        <v>161</v>
      </c>
      <c r="E63" s="59" t="s">
        <v>100</v>
      </c>
      <c r="F63" s="59" t="s">
        <v>103</v>
      </c>
      <c r="G63" s="86">
        <v>46367</v>
      </c>
      <c r="H63" s="87"/>
    </row>
    <row r="64" spans="1:8" ht="30" x14ac:dyDescent="0.25">
      <c r="A64" s="58" t="s">
        <v>59</v>
      </c>
      <c r="B64" s="59" t="s">
        <v>96</v>
      </c>
      <c r="C64" s="59" t="s">
        <v>107</v>
      </c>
      <c r="D64" s="59" t="s">
        <v>161</v>
      </c>
      <c r="E64" s="59" t="s">
        <v>163</v>
      </c>
      <c r="F64" s="59"/>
      <c r="G64" s="86">
        <f>G65+G66+G67</f>
        <v>19400</v>
      </c>
      <c r="H64" s="87"/>
    </row>
    <row r="65" spans="1:8" x14ac:dyDescent="0.25">
      <c r="A65" s="58" t="s">
        <v>169</v>
      </c>
      <c r="B65" s="59" t="s">
        <v>96</v>
      </c>
      <c r="C65" s="59" t="s">
        <v>107</v>
      </c>
      <c r="D65" s="59" t="s">
        <v>161</v>
      </c>
      <c r="E65" s="59" t="s">
        <v>164</v>
      </c>
      <c r="F65" s="59" t="s">
        <v>165</v>
      </c>
      <c r="G65" s="86">
        <v>4000</v>
      </c>
      <c r="H65" s="87"/>
    </row>
    <row r="66" spans="1:8" x14ac:dyDescent="0.25">
      <c r="A66" s="58" t="s">
        <v>54</v>
      </c>
      <c r="B66" s="59" t="s">
        <v>96</v>
      </c>
      <c r="C66" s="59" t="s">
        <v>107</v>
      </c>
      <c r="D66" s="59" t="s">
        <v>161</v>
      </c>
      <c r="E66" s="59" t="s">
        <v>164</v>
      </c>
      <c r="F66" s="59" t="s">
        <v>128</v>
      </c>
      <c r="G66" s="86">
        <v>10400</v>
      </c>
      <c r="H66" s="87"/>
    </row>
    <row r="67" spans="1:8" x14ac:dyDescent="0.25">
      <c r="A67" s="58" t="s">
        <v>32</v>
      </c>
      <c r="B67" s="59" t="s">
        <v>96</v>
      </c>
      <c r="C67" s="59" t="s">
        <v>107</v>
      </c>
      <c r="D67" s="59" t="s">
        <v>161</v>
      </c>
      <c r="E67" s="59" t="s">
        <v>164</v>
      </c>
      <c r="F67" s="59" t="s">
        <v>166</v>
      </c>
      <c r="G67" s="86">
        <v>5000</v>
      </c>
      <c r="H67" s="87"/>
    </row>
    <row r="68" spans="1:8" ht="28.5" x14ac:dyDescent="0.25">
      <c r="A68" s="61" t="s">
        <v>50</v>
      </c>
      <c r="B68" s="59" t="s">
        <v>107</v>
      </c>
      <c r="C68" s="59"/>
      <c r="D68" s="60"/>
      <c r="E68" s="60"/>
      <c r="F68" s="60"/>
      <c r="G68" s="103">
        <f t="shared" ref="G68:G73" si="0">G69</f>
        <v>45000</v>
      </c>
      <c r="H68" s="103"/>
    </row>
    <row r="69" spans="1:8" ht="28.15" customHeight="1" x14ac:dyDescent="0.25">
      <c r="A69" s="58" t="s">
        <v>42</v>
      </c>
      <c r="B69" s="59" t="s">
        <v>107</v>
      </c>
      <c r="C69" s="59" t="s">
        <v>108</v>
      </c>
      <c r="D69" s="60"/>
      <c r="E69" s="60"/>
      <c r="F69" s="60"/>
      <c r="G69" s="93">
        <f t="shared" si="0"/>
        <v>45000</v>
      </c>
      <c r="H69" s="93"/>
    </row>
    <row r="70" spans="1:8" ht="60" x14ac:dyDescent="0.25">
      <c r="A70" s="58" t="s">
        <v>51</v>
      </c>
      <c r="B70" s="59" t="s">
        <v>107</v>
      </c>
      <c r="C70" s="59" t="s">
        <v>108</v>
      </c>
      <c r="D70" s="60" t="s">
        <v>52</v>
      </c>
      <c r="E70" s="60"/>
      <c r="F70" s="60"/>
      <c r="G70" s="93">
        <f t="shared" si="0"/>
        <v>45000</v>
      </c>
      <c r="H70" s="93"/>
    </row>
    <row r="71" spans="1:8" ht="60" x14ac:dyDescent="0.25">
      <c r="A71" s="58" t="s">
        <v>53</v>
      </c>
      <c r="B71" s="59" t="s">
        <v>107</v>
      </c>
      <c r="C71" s="59" t="s">
        <v>108</v>
      </c>
      <c r="D71" s="60" t="s">
        <v>52</v>
      </c>
      <c r="E71" s="60">
        <v>200</v>
      </c>
      <c r="F71" s="60"/>
      <c r="G71" s="93">
        <f t="shared" si="0"/>
        <v>45000</v>
      </c>
      <c r="H71" s="93"/>
    </row>
    <row r="72" spans="1:8" ht="13.15" customHeight="1" x14ac:dyDescent="0.25">
      <c r="A72" s="58" t="s">
        <v>29</v>
      </c>
      <c r="B72" s="59" t="s">
        <v>107</v>
      </c>
      <c r="C72" s="59" t="s">
        <v>108</v>
      </c>
      <c r="D72" s="60" t="s">
        <v>52</v>
      </c>
      <c r="E72" s="60">
        <v>240</v>
      </c>
      <c r="F72" s="60"/>
      <c r="G72" s="93">
        <f t="shared" si="0"/>
        <v>45000</v>
      </c>
      <c r="H72" s="93"/>
    </row>
    <row r="73" spans="1:8" ht="16.149999999999999" customHeight="1" x14ac:dyDescent="0.25">
      <c r="A73" s="58" t="s">
        <v>29</v>
      </c>
      <c r="B73" s="59" t="s">
        <v>107</v>
      </c>
      <c r="C73" s="59" t="s">
        <v>108</v>
      </c>
      <c r="D73" s="60" t="s">
        <v>52</v>
      </c>
      <c r="E73" s="60">
        <v>244</v>
      </c>
      <c r="F73" s="60"/>
      <c r="G73" s="93">
        <f t="shared" si="0"/>
        <v>45000</v>
      </c>
      <c r="H73" s="93"/>
    </row>
    <row r="74" spans="1:8" ht="20.45" customHeight="1" x14ac:dyDescent="0.25">
      <c r="A74" s="58" t="s">
        <v>54</v>
      </c>
      <c r="B74" s="59" t="s">
        <v>107</v>
      </c>
      <c r="C74" s="59" t="s">
        <v>108</v>
      </c>
      <c r="D74" s="60" t="s">
        <v>52</v>
      </c>
      <c r="E74" s="60">
        <v>244</v>
      </c>
      <c r="F74" s="60">
        <v>310</v>
      </c>
      <c r="G74" s="93">
        <v>45000</v>
      </c>
      <c r="H74" s="93"/>
    </row>
    <row r="75" spans="1:8" x14ac:dyDescent="0.25">
      <c r="A75" s="61" t="s">
        <v>55</v>
      </c>
      <c r="B75" s="59" t="s">
        <v>97</v>
      </c>
      <c r="C75" s="59"/>
      <c r="D75" s="60"/>
      <c r="E75" s="60"/>
      <c r="F75" s="60"/>
      <c r="G75" s="103">
        <f>G76+G83</f>
        <v>2088900</v>
      </c>
      <c r="H75" s="103"/>
    </row>
    <row r="76" spans="1:8" x14ac:dyDescent="0.25">
      <c r="A76" s="58" t="s">
        <v>56</v>
      </c>
      <c r="B76" s="59" t="s">
        <v>97</v>
      </c>
      <c r="C76" s="59" t="s">
        <v>108</v>
      </c>
      <c r="D76" s="60"/>
      <c r="E76" s="60"/>
      <c r="F76" s="60"/>
      <c r="G76" s="93">
        <f>G77</f>
        <v>1588900</v>
      </c>
      <c r="H76" s="93"/>
    </row>
    <row r="77" spans="1:8" ht="38.450000000000003" customHeight="1" x14ac:dyDescent="0.25">
      <c r="A77" s="58" t="s">
        <v>57</v>
      </c>
      <c r="B77" s="59" t="s">
        <v>97</v>
      </c>
      <c r="C77" s="59" t="s">
        <v>108</v>
      </c>
      <c r="D77" s="60" t="s">
        <v>58</v>
      </c>
      <c r="E77" s="60"/>
      <c r="F77" s="60"/>
      <c r="G77" s="93">
        <f>G78</f>
        <v>1588900</v>
      </c>
      <c r="H77" s="93"/>
    </row>
    <row r="78" spans="1:8" ht="30" x14ac:dyDescent="0.25">
      <c r="A78" s="58" t="s">
        <v>59</v>
      </c>
      <c r="B78" s="59" t="s">
        <v>97</v>
      </c>
      <c r="C78" s="59" t="s">
        <v>108</v>
      </c>
      <c r="D78" s="60" t="s">
        <v>58</v>
      </c>
      <c r="E78" s="60">
        <v>200</v>
      </c>
      <c r="F78" s="60"/>
      <c r="G78" s="93">
        <f>G79</f>
        <v>1588900</v>
      </c>
      <c r="H78" s="93"/>
    </row>
    <row r="79" spans="1:8" ht="30" x14ac:dyDescent="0.25">
      <c r="A79" s="58" t="s">
        <v>60</v>
      </c>
      <c r="B79" s="59" t="s">
        <v>97</v>
      </c>
      <c r="C79" s="59" t="s">
        <v>108</v>
      </c>
      <c r="D79" s="60" t="s">
        <v>58</v>
      </c>
      <c r="E79" s="60">
        <v>240</v>
      </c>
      <c r="F79" s="60"/>
      <c r="G79" s="93">
        <f>G80</f>
        <v>1588900</v>
      </c>
      <c r="H79" s="93"/>
    </row>
    <row r="80" spans="1:8" x14ac:dyDescent="0.25">
      <c r="A80" s="58" t="s">
        <v>29</v>
      </c>
      <c r="B80" s="59" t="s">
        <v>97</v>
      </c>
      <c r="C80" s="59" t="s">
        <v>108</v>
      </c>
      <c r="D80" s="60" t="s">
        <v>58</v>
      </c>
      <c r="E80" s="60">
        <v>244</v>
      </c>
      <c r="F80" s="60"/>
      <c r="G80" s="93">
        <f>G81+G82</f>
        <v>1588900</v>
      </c>
      <c r="H80" s="93"/>
    </row>
    <row r="81" spans="1:8" x14ac:dyDescent="0.25">
      <c r="A81" s="58" t="s">
        <v>29</v>
      </c>
      <c r="B81" s="59" t="s">
        <v>97</v>
      </c>
      <c r="C81" s="59" t="s">
        <v>108</v>
      </c>
      <c r="D81" s="60" t="s">
        <v>58</v>
      </c>
      <c r="E81" s="60">
        <v>244</v>
      </c>
      <c r="F81" s="60">
        <v>225</v>
      </c>
      <c r="G81" s="93">
        <v>1288900</v>
      </c>
      <c r="H81" s="93"/>
    </row>
    <row r="82" spans="1:8" x14ac:dyDescent="0.25">
      <c r="A82" s="58" t="s">
        <v>64</v>
      </c>
      <c r="B82" s="59" t="s">
        <v>97</v>
      </c>
      <c r="C82" s="59" t="s">
        <v>108</v>
      </c>
      <c r="D82" s="60" t="s">
        <v>58</v>
      </c>
      <c r="E82" s="60">
        <v>244</v>
      </c>
      <c r="F82" s="60">
        <v>226</v>
      </c>
      <c r="G82" s="86">
        <v>300000</v>
      </c>
      <c r="H82" s="87"/>
    </row>
    <row r="83" spans="1:8" ht="18" customHeight="1" x14ac:dyDescent="0.25">
      <c r="A83" s="61" t="s">
        <v>61</v>
      </c>
      <c r="B83" s="59" t="s">
        <v>97</v>
      </c>
      <c r="C83" s="59" t="s">
        <v>110</v>
      </c>
      <c r="D83" s="60"/>
      <c r="E83" s="60"/>
      <c r="F83" s="60"/>
      <c r="G83" s="103">
        <f>G84</f>
        <v>500000</v>
      </c>
      <c r="H83" s="103"/>
    </row>
    <row r="84" spans="1:8" ht="40.15" customHeight="1" x14ac:dyDescent="0.25">
      <c r="A84" s="58" t="s">
        <v>62</v>
      </c>
      <c r="B84" s="59" t="s">
        <v>97</v>
      </c>
      <c r="C84" s="59">
        <v>12</v>
      </c>
      <c r="D84" s="60" t="s">
        <v>63</v>
      </c>
      <c r="E84" s="60"/>
      <c r="F84" s="60"/>
      <c r="G84" s="93">
        <f>G85</f>
        <v>500000</v>
      </c>
      <c r="H84" s="93"/>
    </row>
    <row r="85" spans="1:8" ht="30" x14ac:dyDescent="0.25">
      <c r="A85" s="58" t="s">
        <v>59</v>
      </c>
      <c r="B85" s="59" t="s">
        <v>97</v>
      </c>
      <c r="C85" s="59">
        <v>12</v>
      </c>
      <c r="D85" s="60" t="s">
        <v>63</v>
      </c>
      <c r="E85" s="60">
        <v>200</v>
      </c>
      <c r="F85" s="60"/>
      <c r="G85" s="93">
        <f>G86</f>
        <v>500000</v>
      </c>
      <c r="H85" s="93"/>
    </row>
    <row r="86" spans="1:8" ht="30" x14ac:dyDescent="0.25">
      <c r="A86" s="58" t="s">
        <v>109</v>
      </c>
      <c r="B86" s="59" t="s">
        <v>97</v>
      </c>
      <c r="C86" s="59">
        <v>12</v>
      </c>
      <c r="D86" s="60" t="s">
        <v>63</v>
      </c>
      <c r="E86" s="60">
        <v>240</v>
      </c>
      <c r="F86" s="60"/>
      <c r="G86" s="93">
        <f>G87</f>
        <v>500000</v>
      </c>
      <c r="H86" s="93"/>
    </row>
    <row r="87" spans="1:8" ht="19.149999999999999" customHeight="1" x14ac:dyDescent="0.25">
      <c r="A87" s="58" t="s">
        <v>29</v>
      </c>
      <c r="B87" s="59" t="s">
        <v>97</v>
      </c>
      <c r="C87" s="59">
        <v>12</v>
      </c>
      <c r="D87" s="60" t="s">
        <v>63</v>
      </c>
      <c r="E87" s="60">
        <v>244</v>
      </c>
      <c r="F87" s="60"/>
      <c r="G87" s="93">
        <f>G88</f>
        <v>500000</v>
      </c>
      <c r="H87" s="93"/>
    </row>
    <row r="88" spans="1:8" ht="18" customHeight="1" x14ac:dyDescent="0.25">
      <c r="A88" s="58" t="s">
        <v>64</v>
      </c>
      <c r="B88" s="59" t="s">
        <v>97</v>
      </c>
      <c r="C88" s="59">
        <v>12</v>
      </c>
      <c r="D88" s="60" t="s">
        <v>63</v>
      </c>
      <c r="E88" s="60">
        <v>244</v>
      </c>
      <c r="F88" s="60">
        <v>226</v>
      </c>
      <c r="G88" s="93">
        <v>500000</v>
      </c>
      <c r="H88" s="93"/>
    </row>
    <row r="89" spans="1:8" x14ac:dyDescent="0.25">
      <c r="A89" s="61" t="s">
        <v>65</v>
      </c>
      <c r="B89" s="59" t="s">
        <v>111</v>
      </c>
      <c r="C89" s="59" t="s">
        <v>95</v>
      </c>
      <c r="D89" s="60"/>
      <c r="E89" s="60"/>
      <c r="F89" s="60"/>
      <c r="G89" s="103">
        <f>G90</f>
        <v>150000</v>
      </c>
      <c r="H89" s="103"/>
    </row>
    <row r="90" spans="1:8" ht="45" x14ac:dyDescent="0.25">
      <c r="A90" s="58" t="s">
        <v>66</v>
      </c>
      <c r="B90" s="59" t="s">
        <v>111</v>
      </c>
      <c r="C90" s="59" t="s">
        <v>95</v>
      </c>
      <c r="D90" s="60" t="s">
        <v>67</v>
      </c>
      <c r="E90" s="60"/>
      <c r="F90" s="60"/>
      <c r="G90" s="93">
        <f>G91</f>
        <v>150000</v>
      </c>
      <c r="H90" s="93"/>
    </row>
    <row r="91" spans="1:8" x14ac:dyDescent="0.25">
      <c r="A91" s="58" t="s">
        <v>68</v>
      </c>
      <c r="B91" s="59" t="s">
        <v>111</v>
      </c>
      <c r="C91" s="59" t="s">
        <v>95</v>
      </c>
      <c r="D91" s="60" t="s">
        <v>67</v>
      </c>
      <c r="E91" s="60">
        <v>244</v>
      </c>
      <c r="F91" s="60">
        <v>225</v>
      </c>
      <c r="G91" s="93">
        <v>150000</v>
      </c>
      <c r="H91" s="93"/>
    </row>
    <row r="92" spans="1:8" x14ac:dyDescent="0.25">
      <c r="A92" s="61" t="s">
        <v>71</v>
      </c>
      <c r="B92" s="62" t="s">
        <v>111</v>
      </c>
      <c r="C92" s="62" t="s">
        <v>107</v>
      </c>
      <c r="D92" s="31"/>
      <c r="E92" s="31"/>
      <c r="F92" s="31"/>
      <c r="G92" s="102">
        <f>G93+G98+G103</f>
        <v>1500000</v>
      </c>
      <c r="H92" s="102"/>
    </row>
    <row r="93" spans="1:8" ht="90" x14ac:dyDescent="0.25">
      <c r="A93" s="58" t="s">
        <v>72</v>
      </c>
      <c r="B93" s="59" t="s">
        <v>111</v>
      </c>
      <c r="C93" s="59" t="s">
        <v>107</v>
      </c>
      <c r="D93" s="60" t="s">
        <v>73</v>
      </c>
      <c r="E93" s="60">
        <v>200</v>
      </c>
      <c r="F93" s="60"/>
      <c r="G93" s="93">
        <f>G94</f>
        <v>650000</v>
      </c>
      <c r="H93" s="93"/>
    </row>
    <row r="94" spans="1:8" ht="30" x14ac:dyDescent="0.25">
      <c r="A94" s="58" t="s">
        <v>74</v>
      </c>
      <c r="B94" s="59" t="s">
        <v>111</v>
      </c>
      <c r="C94" s="59" t="s">
        <v>107</v>
      </c>
      <c r="D94" s="60" t="s">
        <v>73</v>
      </c>
      <c r="E94" s="60">
        <v>240</v>
      </c>
      <c r="F94" s="60"/>
      <c r="G94" s="93">
        <f>G95</f>
        <v>650000</v>
      </c>
      <c r="H94" s="93"/>
    </row>
    <row r="95" spans="1:8" ht="30" x14ac:dyDescent="0.25">
      <c r="A95" s="58" t="s">
        <v>59</v>
      </c>
      <c r="B95" s="59" t="s">
        <v>111</v>
      </c>
      <c r="C95" s="59" t="s">
        <v>107</v>
      </c>
      <c r="D95" s="60" t="s">
        <v>73</v>
      </c>
      <c r="E95" s="60">
        <v>244</v>
      </c>
      <c r="F95" s="60"/>
      <c r="G95" s="93">
        <f>G96+G97</f>
        <v>650000</v>
      </c>
      <c r="H95" s="93"/>
    </row>
    <row r="96" spans="1:8" x14ac:dyDescent="0.25">
      <c r="A96" s="58" t="s">
        <v>75</v>
      </c>
      <c r="B96" s="59" t="s">
        <v>111</v>
      </c>
      <c r="C96" s="59" t="s">
        <v>107</v>
      </c>
      <c r="D96" s="60" t="s">
        <v>73</v>
      </c>
      <c r="E96" s="60">
        <v>244</v>
      </c>
      <c r="F96" s="60">
        <v>223</v>
      </c>
      <c r="G96" s="93">
        <v>450000</v>
      </c>
      <c r="H96" s="93"/>
    </row>
    <row r="97" spans="1:8" ht="30" x14ac:dyDescent="0.25">
      <c r="A97" s="58" t="s">
        <v>70</v>
      </c>
      <c r="B97" s="59" t="s">
        <v>111</v>
      </c>
      <c r="C97" s="59" t="s">
        <v>107</v>
      </c>
      <c r="D97" s="60" t="s">
        <v>73</v>
      </c>
      <c r="E97" s="60">
        <v>244</v>
      </c>
      <c r="F97" s="60">
        <v>225</v>
      </c>
      <c r="G97" s="93">
        <v>200000</v>
      </c>
      <c r="H97" s="93"/>
    </row>
    <row r="98" spans="1:8" ht="75" x14ac:dyDescent="0.25">
      <c r="A98" s="58" t="s">
        <v>112</v>
      </c>
      <c r="B98" s="59" t="s">
        <v>111</v>
      </c>
      <c r="C98" s="59" t="s">
        <v>107</v>
      </c>
      <c r="D98" s="60" t="s">
        <v>76</v>
      </c>
      <c r="E98" s="60"/>
      <c r="F98" s="60"/>
      <c r="G98" s="103">
        <f>G99</f>
        <v>600000</v>
      </c>
      <c r="H98" s="103"/>
    </row>
    <row r="99" spans="1:8" ht="30" x14ac:dyDescent="0.25">
      <c r="A99" s="58" t="s">
        <v>59</v>
      </c>
      <c r="B99" s="59" t="s">
        <v>111</v>
      </c>
      <c r="C99" s="59" t="s">
        <v>107</v>
      </c>
      <c r="D99" s="60" t="s">
        <v>76</v>
      </c>
      <c r="E99" s="60">
        <v>200</v>
      </c>
      <c r="F99" s="60"/>
      <c r="G99" s="93">
        <f>G100</f>
        <v>600000</v>
      </c>
      <c r="H99" s="93"/>
    </row>
    <row r="100" spans="1:8" ht="30" x14ac:dyDescent="0.25">
      <c r="A100" s="58" t="s">
        <v>60</v>
      </c>
      <c r="B100" s="59" t="s">
        <v>111</v>
      </c>
      <c r="C100" s="59" t="s">
        <v>107</v>
      </c>
      <c r="D100" s="60" t="s">
        <v>76</v>
      </c>
      <c r="E100" s="60">
        <v>240</v>
      </c>
      <c r="F100" s="60"/>
      <c r="G100" s="93">
        <f>G101</f>
        <v>600000</v>
      </c>
      <c r="H100" s="93"/>
    </row>
    <row r="101" spans="1:8" ht="30" x14ac:dyDescent="0.25">
      <c r="A101" s="58" t="s">
        <v>77</v>
      </c>
      <c r="B101" s="59" t="s">
        <v>111</v>
      </c>
      <c r="C101" s="59" t="s">
        <v>107</v>
      </c>
      <c r="D101" s="60" t="s">
        <v>76</v>
      </c>
      <c r="E101" s="60">
        <v>244</v>
      </c>
      <c r="F101" s="60"/>
      <c r="G101" s="93">
        <f>G102</f>
        <v>600000</v>
      </c>
      <c r="H101" s="93"/>
    </row>
    <row r="102" spans="1:8" x14ac:dyDescent="0.25">
      <c r="A102" s="58" t="s">
        <v>78</v>
      </c>
      <c r="B102" s="59" t="s">
        <v>111</v>
      </c>
      <c r="C102" s="59" t="s">
        <v>107</v>
      </c>
      <c r="D102" s="60" t="s">
        <v>76</v>
      </c>
      <c r="E102" s="60">
        <v>244</v>
      </c>
      <c r="F102" s="60">
        <v>225</v>
      </c>
      <c r="G102" s="93">
        <v>600000</v>
      </c>
      <c r="H102" s="93"/>
    </row>
    <row r="103" spans="1:8" ht="45" x14ac:dyDescent="0.25">
      <c r="A103" s="58" t="s">
        <v>150</v>
      </c>
      <c r="B103" s="59" t="s">
        <v>111</v>
      </c>
      <c r="C103" s="59" t="s">
        <v>107</v>
      </c>
      <c r="D103" s="60" t="s">
        <v>151</v>
      </c>
      <c r="E103" s="60"/>
      <c r="F103" s="60"/>
      <c r="G103" s="111">
        <f>G104</f>
        <v>250000</v>
      </c>
      <c r="H103" s="112"/>
    </row>
    <row r="104" spans="1:8" ht="30" x14ac:dyDescent="0.25">
      <c r="A104" s="58" t="s">
        <v>59</v>
      </c>
      <c r="B104" s="59" t="s">
        <v>111</v>
      </c>
      <c r="C104" s="59" t="s">
        <v>107</v>
      </c>
      <c r="D104" s="60" t="s">
        <v>151</v>
      </c>
      <c r="E104" s="60">
        <v>200</v>
      </c>
      <c r="F104" s="60"/>
      <c r="G104" s="86">
        <f>G105</f>
        <v>250000</v>
      </c>
      <c r="H104" s="87"/>
    </row>
    <row r="105" spans="1:8" ht="30" x14ac:dyDescent="0.25">
      <c r="A105" s="58" t="s">
        <v>60</v>
      </c>
      <c r="B105" s="59" t="s">
        <v>111</v>
      </c>
      <c r="C105" s="59" t="s">
        <v>107</v>
      </c>
      <c r="D105" s="60" t="s">
        <v>151</v>
      </c>
      <c r="E105" s="60">
        <v>240</v>
      </c>
      <c r="F105" s="60"/>
      <c r="G105" s="86">
        <f>G106</f>
        <v>250000</v>
      </c>
      <c r="H105" s="87"/>
    </row>
    <row r="106" spans="1:8" ht="30" x14ac:dyDescent="0.25">
      <c r="A106" s="58" t="s">
        <v>77</v>
      </c>
      <c r="B106" s="59" t="s">
        <v>111</v>
      </c>
      <c r="C106" s="59" t="s">
        <v>107</v>
      </c>
      <c r="D106" s="60" t="s">
        <v>151</v>
      </c>
      <c r="E106" s="60">
        <v>244</v>
      </c>
      <c r="F106" s="60"/>
      <c r="G106" s="86">
        <f>G107</f>
        <v>250000</v>
      </c>
      <c r="H106" s="87"/>
    </row>
    <row r="107" spans="1:8" x14ac:dyDescent="0.25">
      <c r="A107" s="58" t="s">
        <v>78</v>
      </c>
      <c r="B107" s="59" t="s">
        <v>111</v>
      </c>
      <c r="C107" s="59" t="s">
        <v>107</v>
      </c>
      <c r="D107" s="60" t="s">
        <v>151</v>
      </c>
      <c r="E107" s="60">
        <v>244</v>
      </c>
      <c r="F107" s="60">
        <v>225</v>
      </c>
      <c r="G107" s="86">
        <v>250000</v>
      </c>
      <c r="H107" s="87"/>
    </row>
    <row r="108" spans="1:8" x14ac:dyDescent="0.25">
      <c r="A108" s="61" t="s">
        <v>79</v>
      </c>
      <c r="B108" s="62" t="s">
        <v>113</v>
      </c>
      <c r="C108" s="62" t="s">
        <v>113</v>
      </c>
      <c r="D108" s="31"/>
      <c r="E108" s="31"/>
      <c r="F108" s="31"/>
      <c r="G108" s="104">
        <f>G109</f>
        <v>10000</v>
      </c>
      <c r="H108" s="104"/>
    </row>
    <row r="109" spans="1:8" ht="25.15" customHeight="1" x14ac:dyDescent="0.25">
      <c r="A109" s="58" t="s">
        <v>80</v>
      </c>
      <c r="B109" s="59" t="s">
        <v>113</v>
      </c>
      <c r="C109" s="59" t="s">
        <v>113</v>
      </c>
      <c r="D109" s="60" t="s">
        <v>81</v>
      </c>
      <c r="E109" s="60">
        <v>200</v>
      </c>
      <c r="F109" s="60"/>
      <c r="G109" s="105">
        <f>G110</f>
        <v>10000</v>
      </c>
      <c r="H109" s="105"/>
    </row>
    <row r="110" spans="1:8" ht="30" x14ac:dyDescent="0.25">
      <c r="A110" s="58" t="s">
        <v>69</v>
      </c>
      <c r="B110" s="59" t="s">
        <v>113</v>
      </c>
      <c r="C110" s="59" t="s">
        <v>113</v>
      </c>
      <c r="D110" s="60" t="s">
        <v>81</v>
      </c>
      <c r="E110" s="60">
        <v>240</v>
      </c>
      <c r="F110" s="60"/>
      <c r="G110" s="105">
        <f>G111</f>
        <v>10000</v>
      </c>
      <c r="H110" s="105"/>
    </row>
    <row r="111" spans="1:8" ht="30" x14ac:dyDescent="0.25">
      <c r="A111" s="58" t="s">
        <v>59</v>
      </c>
      <c r="B111" s="59" t="s">
        <v>113</v>
      </c>
      <c r="C111" s="59" t="s">
        <v>113</v>
      </c>
      <c r="D111" s="60" t="s">
        <v>81</v>
      </c>
      <c r="E111" s="60">
        <v>244</v>
      </c>
      <c r="F111" s="60"/>
      <c r="G111" s="105">
        <f>G112</f>
        <v>10000</v>
      </c>
      <c r="H111" s="105"/>
    </row>
    <row r="112" spans="1:8" x14ac:dyDescent="0.25">
      <c r="A112" s="58" t="s">
        <v>31</v>
      </c>
      <c r="B112" s="59" t="s">
        <v>113</v>
      </c>
      <c r="C112" s="59" t="s">
        <v>113</v>
      </c>
      <c r="D112" s="60" t="s">
        <v>81</v>
      </c>
      <c r="E112" s="60">
        <v>244</v>
      </c>
      <c r="F112" s="60">
        <v>290</v>
      </c>
      <c r="G112" s="105">
        <v>10000</v>
      </c>
      <c r="H112" s="105"/>
    </row>
    <row r="113" spans="1:8" ht="28.5" x14ac:dyDescent="0.25">
      <c r="A113" s="61" t="s">
        <v>82</v>
      </c>
      <c r="B113" s="62" t="s">
        <v>114</v>
      </c>
      <c r="C113" s="62"/>
      <c r="D113" s="31"/>
      <c r="E113" s="31"/>
      <c r="F113" s="31"/>
      <c r="G113" s="102">
        <f>G114</f>
        <v>7025567</v>
      </c>
      <c r="H113" s="102"/>
    </row>
    <row r="114" spans="1:8" ht="45" x14ac:dyDescent="0.25">
      <c r="A114" s="58" t="s">
        <v>83</v>
      </c>
      <c r="B114" s="59" t="s">
        <v>114</v>
      </c>
      <c r="C114" s="59" t="s">
        <v>95</v>
      </c>
      <c r="D114" s="60"/>
      <c r="E114" s="60"/>
      <c r="F114" s="60"/>
      <c r="G114" s="93">
        <f>G115</f>
        <v>7025567</v>
      </c>
      <c r="H114" s="93"/>
    </row>
    <row r="115" spans="1:8" ht="45" x14ac:dyDescent="0.25">
      <c r="A115" s="58" t="s">
        <v>83</v>
      </c>
      <c r="B115" s="59" t="s">
        <v>114</v>
      </c>
      <c r="C115" s="59" t="s">
        <v>95</v>
      </c>
      <c r="D115" s="60" t="s">
        <v>84</v>
      </c>
      <c r="E115" s="60"/>
      <c r="F115" s="60"/>
      <c r="G115" s="93">
        <f>G116+G121+G137</f>
        <v>7025567</v>
      </c>
      <c r="H115" s="93"/>
    </row>
    <row r="116" spans="1:8" ht="39" customHeight="1" x14ac:dyDescent="0.25">
      <c r="A116" s="58" t="s">
        <v>115</v>
      </c>
      <c r="B116" s="59" t="s">
        <v>114</v>
      </c>
      <c r="C116" s="59" t="s">
        <v>95</v>
      </c>
      <c r="D116" s="60" t="s">
        <v>85</v>
      </c>
      <c r="E116" s="60">
        <v>100</v>
      </c>
      <c r="F116" s="60"/>
      <c r="G116" s="103">
        <f>G117</f>
        <v>4710152</v>
      </c>
      <c r="H116" s="103"/>
    </row>
    <row r="117" spans="1:8" ht="30" x14ac:dyDescent="0.25">
      <c r="A117" s="58" t="s">
        <v>86</v>
      </c>
      <c r="B117" s="59" t="s">
        <v>114</v>
      </c>
      <c r="C117" s="59" t="s">
        <v>95</v>
      </c>
      <c r="D117" s="60" t="s">
        <v>85</v>
      </c>
      <c r="E117" s="60">
        <v>110</v>
      </c>
      <c r="F117" s="60"/>
      <c r="G117" s="93">
        <f>G118+G120</f>
        <v>4710152</v>
      </c>
      <c r="H117" s="93"/>
    </row>
    <row r="118" spans="1:8" ht="30" x14ac:dyDescent="0.25">
      <c r="A118" s="58" t="s">
        <v>86</v>
      </c>
      <c r="B118" s="59" t="s">
        <v>114</v>
      </c>
      <c r="C118" s="59" t="s">
        <v>95</v>
      </c>
      <c r="D118" s="60" t="s">
        <v>85</v>
      </c>
      <c r="E118" s="60">
        <v>111</v>
      </c>
      <c r="F118" s="60"/>
      <c r="G118" s="93">
        <f>G119</f>
        <v>3617762</v>
      </c>
      <c r="H118" s="93"/>
    </row>
    <row r="119" spans="1:8" x14ac:dyDescent="0.25">
      <c r="A119" s="58" t="s">
        <v>13</v>
      </c>
      <c r="B119" s="59" t="s">
        <v>114</v>
      </c>
      <c r="C119" s="59" t="s">
        <v>95</v>
      </c>
      <c r="D119" s="60" t="s">
        <v>85</v>
      </c>
      <c r="E119" s="60">
        <v>111</v>
      </c>
      <c r="F119" s="60">
        <v>211</v>
      </c>
      <c r="G119" s="93">
        <v>3617762</v>
      </c>
      <c r="H119" s="93"/>
    </row>
    <row r="120" spans="1:8" x14ac:dyDescent="0.25">
      <c r="A120" s="58" t="s">
        <v>14</v>
      </c>
      <c r="B120" s="59" t="s">
        <v>114</v>
      </c>
      <c r="C120" s="59" t="s">
        <v>95</v>
      </c>
      <c r="D120" s="60" t="s">
        <v>85</v>
      </c>
      <c r="E120" s="60">
        <v>119</v>
      </c>
      <c r="F120" s="60">
        <v>213</v>
      </c>
      <c r="G120" s="93">
        <v>1092390</v>
      </c>
      <c r="H120" s="93"/>
    </row>
    <row r="121" spans="1:8" ht="75" x14ac:dyDescent="0.25">
      <c r="A121" s="58" t="s">
        <v>116</v>
      </c>
      <c r="B121" s="59" t="s">
        <v>114</v>
      </c>
      <c r="C121" s="59" t="s">
        <v>95</v>
      </c>
      <c r="D121" s="60" t="s">
        <v>87</v>
      </c>
      <c r="E121" s="60">
        <v>200</v>
      </c>
      <c r="F121" s="60"/>
      <c r="G121" s="103">
        <f>G122</f>
        <v>2314615</v>
      </c>
      <c r="H121" s="103"/>
    </row>
    <row r="122" spans="1:8" ht="30" x14ac:dyDescent="0.25">
      <c r="A122" s="58" t="s">
        <v>60</v>
      </c>
      <c r="B122" s="59" t="s">
        <v>114</v>
      </c>
      <c r="C122" s="59" t="s">
        <v>95</v>
      </c>
      <c r="D122" s="60" t="s">
        <v>87</v>
      </c>
      <c r="E122" s="60">
        <v>240</v>
      </c>
      <c r="F122" s="60"/>
      <c r="G122" s="93">
        <f>G123+G129</f>
        <v>2314615</v>
      </c>
      <c r="H122" s="93"/>
    </row>
    <row r="123" spans="1:8" ht="30" x14ac:dyDescent="0.25">
      <c r="A123" s="58" t="s">
        <v>77</v>
      </c>
      <c r="B123" s="59" t="s">
        <v>114</v>
      </c>
      <c r="C123" s="59" t="s">
        <v>95</v>
      </c>
      <c r="D123" s="60" t="s">
        <v>87</v>
      </c>
      <c r="E123" s="60">
        <v>242</v>
      </c>
      <c r="F123" s="60"/>
      <c r="G123" s="93">
        <f>G124+G125+G127+G128+G126</f>
        <v>207000</v>
      </c>
      <c r="H123" s="93"/>
    </row>
    <row r="124" spans="1:8" x14ac:dyDescent="0.25">
      <c r="A124" s="58" t="s">
        <v>88</v>
      </c>
      <c r="B124" s="59" t="s">
        <v>114</v>
      </c>
      <c r="C124" s="59" t="s">
        <v>95</v>
      </c>
      <c r="D124" s="60" t="s">
        <v>87</v>
      </c>
      <c r="E124" s="60">
        <v>242</v>
      </c>
      <c r="F124" s="60">
        <v>221</v>
      </c>
      <c r="G124" s="93">
        <v>42000</v>
      </c>
      <c r="H124" s="93"/>
    </row>
    <row r="125" spans="1:8" x14ac:dyDescent="0.25">
      <c r="A125" s="58" t="s">
        <v>89</v>
      </c>
      <c r="B125" s="59" t="s">
        <v>114</v>
      </c>
      <c r="C125" s="59" t="s">
        <v>95</v>
      </c>
      <c r="D125" s="60" t="s">
        <v>87</v>
      </c>
      <c r="E125" s="60">
        <v>242</v>
      </c>
      <c r="F125" s="60">
        <v>225</v>
      </c>
      <c r="G125" s="93">
        <v>35000</v>
      </c>
      <c r="H125" s="93"/>
    </row>
    <row r="126" spans="1:8" x14ac:dyDescent="0.25">
      <c r="A126" s="58" t="s">
        <v>92</v>
      </c>
      <c r="B126" s="59" t="s">
        <v>114</v>
      </c>
      <c r="C126" s="59" t="s">
        <v>95</v>
      </c>
      <c r="D126" s="60" t="s">
        <v>87</v>
      </c>
      <c r="E126" s="60">
        <v>242</v>
      </c>
      <c r="F126" s="60">
        <v>226</v>
      </c>
      <c r="G126" s="86">
        <v>20000</v>
      </c>
      <c r="H126" s="87"/>
    </row>
    <row r="127" spans="1:8" x14ac:dyDescent="0.25">
      <c r="A127" s="58" t="s">
        <v>54</v>
      </c>
      <c r="B127" s="59" t="s">
        <v>114</v>
      </c>
      <c r="C127" s="59" t="s">
        <v>95</v>
      </c>
      <c r="D127" s="60" t="s">
        <v>87</v>
      </c>
      <c r="E127" s="60">
        <v>242</v>
      </c>
      <c r="F127" s="60">
        <v>310</v>
      </c>
      <c r="G127" s="93">
        <v>60000</v>
      </c>
      <c r="H127" s="93"/>
    </row>
    <row r="128" spans="1:8" x14ac:dyDescent="0.25">
      <c r="A128" s="58" t="s">
        <v>32</v>
      </c>
      <c r="B128" s="59" t="s">
        <v>114</v>
      </c>
      <c r="C128" s="59" t="s">
        <v>95</v>
      </c>
      <c r="D128" s="60" t="s">
        <v>87</v>
      </c>
      <c r="E128" s="60">
        <v>242</v>
      </c>
      <c r="F128" s="60">
        <v>340</v>
      </c>
      <c r="G128" s="93">
        <v>50000</v>
      </c>
      <c r="H128" s="93"/>
    </row>
    <row r="129" spans="1:8" ht="30" x14ac:dyDescent="0.25">
      <c r="A129" s="58" t="s">
        <v>77</v>
      </c>
      <c r="B129" s="59" t="s">
        <v>114</v>
      </c>
      <c r="C129" s="59" t="s">
        <v>95</v>
      </c>
      <c r="D129" s="60" t="s">
        <v>87</v>
      </c>
      <c r="E129" s="60">
        <v>244</v>
      </c>
      <c r="F129" s="60"/>
      <c r="G129" s="93">
        <f>G130+G131+G132+G133+G134+G135+G136</f>
        <v>2107615</v>
      </c>
      <c r="H129" s="93"/>
    </row>
    <row r="130" spans="1:8" x14ac:dyDescent="0.25">
      <c r="A130" s="58" t="s">
        <v>90</v>
      </c>
      <c r="B130" s="59" t="s">
        <v>114</v>
      </c>
      <c r="C130" s="59" t="s">
        <v>95</v>
      </c>
      <c r="D130" s="60" t="s">
        <v>87</v>
      </c>
      <c r="E130" s="60">
        <v>244</v>
      </c>
      <c r="F130" s="60">
        <v>222</v>
      </c>
      <c r="G130" s="93">
        <v>130000</v>
      </c>
      <c r="H130" s="93"/>
    </row>
    <row r="131" spans="1:8" x14ac:dyDescent="0.25">
      <c r="A131" s="58" t="s">
        <v>75</v>
      </c>
      <c r="B131" s="59" t="s">
        <v>114</v>
      </c>
      <c r="C131" s="59" t="s">
        <v>95</v>
      </c>
      <c r="D131" s="60" t="s">
        <v>87</v>
      </c>
      <c r="E131" s="60">
        <v>244</v>
      </c>
      <c r="F131" s="60">
        <v>223</v>
      </c>
      <c r="G131" s="93">
        <v>800000</v>
      </c>
      <c r="H131" s="93"/>
    </row>
    <row r="132" spans="1:8" x14ac:dyDescent="0.25">
      <c r="A132" s="58" t="s">
        <v>91</v>
      </c>
      <c r="B132" s="59" t="s">
        <v>114</v>
      </c>
      <c r="C132" s="59" t="s">
        <v>95</v>
      </c>
      <c r="D132" s="60" t="s">
        <v>87</v>
      </c>
      <c r="E132" s="60">
        <v>244</v>
      </c>
      <c r="F132" s="60">
        <v>225</v>
      </c>
      <c r="G132" s="93">
        <v>592400</v>
      </c>
      <c r="H132" s="93"/>
    </row>
    <row r="133" spans="1:8" ht="21.6" customHeight="1" x14ac:dyDescent="0.25">
      <c r="A133" s="58" t="s">
        <v>92</v>
      </c>
      <c r="B133" s="59" t="s">
        <v>114</v>
      </c>
      <c r="C133" s="59" t="s">
        <v>95</v>
      </c>
      <c r="D133" s="60" t="s">
        <v>87</v>
      </c>
      <c r="E133" s="60">
        <v>244</v>
      </c>
      <c r="F133" s="60">
        <v>226</v>
      </c>
      <c r="G133" s="93">
        <v>85000</v>
      </c>
      <c r="H133" s="93"/>
    </row>
    <row r="134" spans="1:8" ht="19.149999999999999" customHeight="1" x14ac:dyDescent="0.25">
      <c r="A134" s="58" t="s">
        <v>31</v>
      </c>
      <c r="B134" s="59" t="s">
        <v>114</v>
      </c>
      <c r="C134" s="59" t="s">
        <v>95</v>
      </c>
      <c r="D134" s="60" t="s">
        <v>87</v>
      </c>
      <c r="E134" s="60">
        <v>244</v>
      </c>
      <c r="F134" s="60">
        <v>290</v>
      </c>
      <c r="G134" s="93">
        <v>200000</v>
      </c>
      <c r="H134" s="93"/>
    </row>
    <row r="135" spans="1:8" x14ac:dyDescent="0.25">
      <c r="A135" s="58" t="s">
        <v>54</v>
      </c>
      <c r="B135" s="59" t="s">
        <v>114</v>
      </c>
      <c r="C135" s="59" t="s">
        <v>95</v>
      </c>
      <c r="D135" s="60" t="s">
        <v>87</v>
      </c>
      <c r="E135" s="60">
        <v>244</v>
      </c>
      <c r="F135" s="60">
        <v>310</v>
      </c>
      <c r="G135" s="93"/>
      <c r="H135" s="93"/>
    </row>
    <row r="136" spans="1:8" x14ac:dyDescent="0.25">
      <c r="A136" s="58" t="s">
        <v>32</v>
      </c>
      <c r="B136" s="59" t="s">
        <v>114</v>
      </c>
      <c r="C136" s="59" t="s">
        <v>95</v>
      </c>
      <c r="D136" s="60" t="s">
        <v>87</v>
      </c>
      <c r="E136" s="60">
        <v>244</v>
      </c>
      <c r="F136" s="60">
        <v>340</v>
      </c>
      <c r="G136" s="93">
        <v>300215</v>
      </c>
      <c r="H136" s="93"/>
    </row>
    <row r="137" spans="1:8" x14ac:dyDescent="0.25">
      <c r="A137" s="58" t="s">
        <v>33</v>
      </c>
      <c r="B137" s="59" t="s">
        <v>114</v>
      </c>
      <c r="C137" s="59" t="s">
        <v>95</v>
      </c>
      <c r="D137" s="60" t="s">
        <v>87</v>
      </c>
      <c r="E137" s="60">
        <v>800</v>
      </c>
      <c r="F137" s="60"/>
      <c r="G137" s="103">
        <f>G138</f>
        <v>800</v>
      </c>
      <c r="H137" s="103"/>
    </row>
    <row r="138" spans="1:8" ht="45" x14ac:dyDescent="0.25">
      <c r="A138" s="58" t="s">
        <v>34</v>
      </c>
      <c r="B138" s="59" t="s">
        <v>114</v>
      </c>
      <c r="C138" s="59" t="s">
        <v>95</v>
      </c>
      <c r="D138" s="60" t="s">
        <v>87</v>
      </c>
      <c r="E138" s="60">
        <v>850</v>
      </c>
      <c r="F138" s="60"/>
      <c r="G138" s="93">
        <f>G139+G140+G141</f>
        <v>800</v>
      </c>
      <c r="H138" s="93"/>
    </row>
    <row r="139" spans="1:8" ht="30" x14ac:dyDescent="0.25">
      <c r="A139" s="58" t="s">
        <v>93</v>
      </c>
      <c r="B139" s="59" t="s">
        <v>114</v>
      </c>
      <c r="C139" s="59" t="s">
        <v>95</v>
      </c>
      <c r="D139" s="60" t="s">
        <v>94</v>
      </c>
      <c r="E139" s="60">
        <v>851</v>
      </c>
      <c r="F139" s="60">
        <v>290</v>
      </c>
      <c r="G139" s="93">
        <v>200</v>
      </c>
      <c r="H139" s="93"/>
    </row>
    <row r="140" spans="1:8" x14ac:dyDescent="0.25">
      <c r="A140" s="58" t="s">
        <v>48</v>
      </c>
      <c r="B140" s="59" t="s">
        <v>114</v>
      </c>
      <c r="C140" s="59" t="s">
        <v>95</v>
      </c>
      <c r="D140" s="60" t="s">
        <v>87</v>
      </c>
      <c r="E140" s="60">
        <v>852</v>
      </c>
      <c r="F140" s="60">
        <v>290</v>
      </c>
      <c r="G140" s="93">
        <v>300</v>
      </c>
      <c r="H140" s="93"/>
    </row>
    <row r="141" spans="1:8" x14ac:dyDescent="0.25">
      <c r="A141" s="63" t="s">
        <v>48</v>
      </c>
      <c r="B141" s="64" t="s">
        <v>114</v>
      </c>
      <c r="C141" s="64" t="s">
        <v>95</v>
      </c>
      <c r="D141" s="65" t="s">
        <v>87</v>
      </c>
      <c r="E141" s="65">
        <v>853</v>
      </c>
      <c r="F141" s="65">
        <v>290</v>
      </c>
      <c r="G141" s="106">
        <v>300</v>
      </c>
      <c r="H141" s="106"/>
    </row>
    <row r="142" spans="1:8" x14ac:dyDescent="0.25">
      <c r="A142" s="61" t="s">
        <v>117</v>
      </c>
      <c r="B142" s="66" t="s">
        <v>126</v>
      </c>
      <c r="C142" s="66"/>
      <c r="D142" s="66"/>
      <c r="E142" s="66"/>
      <c r="F142" s="66"/>
      <c r="G142" s="91">
        <f t="shared" ref="G142:G147" si="1">G143</f>
        <v>143100</v>
      </c>
      <c r="H142" s="92"/>
    </row>
    <row r="143" spans="1:8" ht="30" x14ac:dyDescent="0.25">
      <c r="A143" s="58" t="s">
        <v>118</v>
      </c>
      <c r="B143" s="48" t="s">
        <v>126</v>
      </c>
      <c r="C143" s="48" t="s">
        <v>95</v>
      </c>
      <c r="D143" s="48"/>
      <c r="E143" s="48"/>
      <c r="F143" s="48"/>
      <c r="G143" s="88">
        <f t="shared" si="1"/>
        <v>143100</v>
      </c>
      <c r="H143" s="89"/>
    </row>
    <row r="144" spans="1:8" ht="27" customHeight="1" x14ac:dyDescent="0.25">
      <c r="A144" s="58" t="s">
        <v>123</v>
      </c>
      <c r="B144" s="48" t="s">
        <v>126</v>
      </c>
      <c r="C144" s="48" t="s">
        <v>95</v>
      </c>
      <c r="D144" s="48" t="s">
        <v>120</v>
      </c>
      <c r="E144" s="48"/>
      <c r="F144" s="48"/>
      <c r="G144" s="88">
        <f t="shared" si="1"/>
        <v>143100</v>
      </c>
      <c r="H144" s="89"/>
    </row>
    <row r="145" spans="1:8" ht="27.6" customHeight="1" x14ac:dyDescent="0.25">
      <c r="A145" s="58" t="s">
        <v>119</v>
      </c>
      <c r="B145" s="48" t="s">
        <v>126</v>
      </c>
      <c r="C145" s="48" t="s">
        <v>95</v>
      </c>
      <c r="D145" s="48" t="s">
        <v>120</v>
      </c>
      <c r="E145" s="48"/>
      <c r="F145" s="48"/>
      <c r="G145" s="88">
        <f t="shared" si="1"/>
        <v>143100</v>
      </c>
      <c r="H145" s="89"/>
    </row>
    <row r="146" spans="1:8" ht="30" x14ac:dyDescent="0.25">
      <c r="A146" s="58" t="s">
        <v>124</v>
      </c>
      <c r="B146" s="48" t="s">
        <v>126</v>
      </c>
      <c r="C146" s="48" t="s">
        <v>95</v>
      </c>
      <c r="D146" s="48" t="s">
        <v>120</v>
      </c>
      <c r="E146" s="48" t="s">
        <v>127</v>
      </c>
      <c r="F146" s="48"/>
      <c r="G146" s="88">
        <f t="shared" si="1"/>
        <v>143100</v>
      </c>
      <c r="H146" s="89"/>
    </row>
    <row r="147" spans="1:8" ht="30" x14ac:dyDescent="0.25">
      <c r="A147" s="58" t="s">
        <v>121</v>
      </c>
      <c r="B147" s="48" t="s">
        <v>126</v>
      </c>
      <c r="C147" s="48" t="s">
        <v>95</v>
      </c>
      <c r="D147" s="48" t="s">
        <v>120</v>
      </c>
      <c r="E147" s="48" t="s">
        <v>128</v>
      </c>
      <c r="F147" s="48"/>
      <c r="G147" s="88">
        <f t="shared" si="1"/>
        <v>143100</v>
      </c>
      <c r="H147" s="89"/>
    </row>
    <row r="148" spans="1:8" ht="25.15" customHeight="1" x14ac:dyDescent="0.25">
      <c r="A148" s="58" t="s">
        <v>125</v>
      </c>
      <c r="B148" s="48" t="s">
        <v>126</v>
      </c>
      <c r="C148" s="48" t="s">
        <v>95</v>
      </c>
      <c r="D148" s="48" t="s">
        <v>120</v>
      </c>
      <c r="E148" s="48" t="s">
        <v>129</v>
      </c>
      <c r="F148" s="48" t="s">
        <v>130</v>
      </c>
      <c r="G148" s="88">
        <v>143100</v>
      </c>
      <c r="H148" s="89"/>
    </row>
    <row r="149" spans="1:8" x14ac:dyDescent="0.25">
      <c r="A149" s="58" t="s">
        <v>122</v>
      </c>
      <c r="B149" s="67"/>
      <c r="C149" s="67"/>
      <c r="D149" s="67"/>
      <c r="E149" s="67"/>
      <c r="F149" s="67"/>
      <c r="G149" s="88">
        <f>G142+G113+G108+G89+G75+G68+G52+G47+G43+G15+G8+G92+G59</f>
        <v>16577700</v>
      </c>
      <c r="H149" s="89"/>
    </row>
    <row r="150" spans="1:8" x14ac:dyDescent="0.25">
      <c r="A150" s="55"/>
      <c r="B150" s="55"/>
      <c r="C150" s="55"/>
      <c r="D150" s="55"/>
      <c r="E150" s="55"/>
      <c r="F150" s="55"/>
      <c r="G150" s="55"/>
      <c r="H150" s="55"/>
    </row>
    <row r="151" spans="1:8" x14ac:dyDescent="0.25">
      <c r="A151" s="55"/>
      <c r="B151" s="55"/>
      <c r="C151" s="55"/>
      <c r="D151" s="55"/>
      <c r="E151" s="55"/>
      <c r="F151" s="55"/>
      <c r="G151" s="55"/>
      <c r="H151" s="55"/>
    </row>
    <row r="152" spans="1:8" x14ac:dyDescent="0.25">
      <c r="A152" s="55"/>
      <c r="B152" s="55"/>
      <c r="C152" s="55"/>
      <c r="D152" s="55"/>
      <c r="E152" s="55"/>
      <c r="F152" s="55"/>
      <c r="G152" s="55"/>
      <c r="H152" s="55"/>
    </row>
    <row r="153" spans="1:8" x14ac:dyDescent="0.25">
      <c r="A153" s="55"/>
      <c r="B153" s="55"/>
      <c r="C153" s="55"/>
      <c r="D153" s="55"/>
      <c r="E153" s="55"/>
      <c r="F153" s="55"/>
      <c r="G153" s="55"/>
      <c r="H153" s="55"/>
    </row>
    <row r="154" spans="1:8" x14ac:dyDescent="0.25">
      <c r="A154" s="55"/>
      <c r="B154" s="55"/>
      <c r="C154" s="55"/>
      <c r="D154" s="55"/>
      <c r="E154" s="55"/>
      <c r="F154" s="55"/>
      <c r="G154" s="55"/>
      <c r="H154" s="55"/>
    </row>
    <row r="155" spans="1:8" x14ac:dyDescent="0.25">
      <c r="A155" s="55"/>
      <c r="B155" s="55"/>
      <c r="C155" s="55"/>
      <c r="D155" s="55"/>
      <c r="E155" s="55"/>
      <c r="F155" s="55"/>
      <c r="G155" s="55"/>
      <c r="H155" s="55"/>
    </row>
    <row r="156" spans="1:8" x14ac:dyDescent="0.25">
      <c r="A156" s="55"/>
      <c r="B156" s="55"/>
      <c r="C156" s="55"/>
      <c r="D156" s="55"/>
      <c r="E156" s="55"/>
      <c r="F156" s="55"/>
      <c r="G156" s="55"/>
      <c r="H156" s="55"/>
    </row>
  </sheetData>
  <mergeCells count="149">
    <mergeCell ref="G31:H31"/>
    <mergeCell ref="G82:H82"/>
    <mergeCell ref="G107:H107"/>
    <mergeCell ref="G106:H106"/>
    <mergeCell ref="G105:H105"/>
    <mergeCell ref="G104:H104"/>
    <mergeCell ref="G103:H103"/>
    <mergeCell ref="G126:H126"/>
    <mergeCell ref="G139:H139"/>
    <mergeCell ref="G125:H125"/>
    <mergeCell ref="G127:H127"/>
    <mergeCell ref="G128:H128"/>
    <mergeCell ref="G119:H119"/>
    <mergeCell ref="G120:H120"/>
    <mergeCell ref="G122:H122"/>
    <mergeCell ref="G115:H115"/>
    <mergeCell ref="G116:H116"/>
    <mergeCell ref="G117:H117"/>
    <mergeCell ref="G118:H118"/>
    <mergeCell ref="G110:H110"/>
    <mergeCell ref="G111:H111"/>
    <mergeCell ref="G112:H112"/>
    <mergeCell ref="G113:H113"/>
    <mergeCell ref="G114:H114"/>
    <mergeCell ref="G140:H140"/>
    <mergeCell ref="G141:H141"/>
    <mergeCell ref="G121:H121"/>
    <mergeCell ref="G6:H6"/>
    <mergeCell ref="G23:H23"/>
    <mergeCell ref="G7:H7"/>
    <mergeCell ref="G8:H8"/>
    <mergeCell ref="G9:H9"/>
    <mergeCell ref="G10:H10"/>
    <mergeCell ref="G11:H11"/>
    <mergeCell ref="G21:H21"/>
    <mergeCell ref="G22:H22"/>
    <mergeCell ref="G134:H134"/>
    <mergeCell ref="G135:H135"/>
    <mergeCell ref="G136:H136"/>
    <mergeCell ref="G137:H137"/>
    <mergeCell ref="G138:H138"/>
    <mergeCell ref="G129:H129"/>
    <mergeCell ref="G130:H130"/>
    <mergeCell ref="G131:H131"/>
    <mergeCell ref="G132:H132"/>
    <mergeCell ref="G133:H133"/>
    <mergeCell ref="G123:H123"/>
    <mergeCell ref="G124:H124"/>
    <mergeCell ref="G100:H100"/>
    <mergeCell ref="G101:H101"/>
    <mergeCell ref="G102:H102"/>
    <mergeCell ref="G108:H108"/>
    <mergeCell ref="G109:H109"/>
    <mergeCell ref="G88:H88"/>
    <mergeCell ref="G89:H89"/>
    <mergeCell ref="G90:H90"/>
    <mergeCell ref="G91:H91"/>
    <mergeCell ref="G96:H96"/>
    <mergeCell ref="G97:H97"/>
    <mergeCell ref="G98:H98"/>
    <mergeCell ref="G99:H99"/>
    <mergeCell ref="G92:H92"/>
    <mergeCell ref="G93:H93"/>
    <mergeCell ref="G94:H94"/>
    <mergeCell ref="G95:H95"/>
    <mergeCell ref="G87:H87"/>
    <mergeCell ref="G78:H78"/>
    <mergeCell ref="G79:H79"/>
    <mergeCell ref="G80:H80"/>
    <mergeCell ref="G81:H81"/>
    <mergeCell ref="G83:H83"/>
    <mergeCell ref="G77:H77"/>
    <mergeCell ref="G68:H68"/>
    <mergeCell ref="G69:H69"/>
    <mergeCell ref="G70:H70"/>
    <mergeCell ref="G71:H71"/>
    <mergeCell ref="G72:H72"/>
    <mergeCell ref="G84:H84"/>
    <mergeCell ref="G85:H85"/>
    <mergeCell ref="G86:H86"/>
    <mergeCell ref="G73:H73"/>
    <mergeCell ref="G74:H74"/>
    <mergeCell ref="G75:H75"/>
    <mergeCell ref="G76:H76"/>
    <mergeCell ref="G55:H55"/>
    <mergeCell ref="G56:H56"/>
    <mergeCell ref="G57:H57"/>
    <mergeCell ref="G53:H53"/>
    <mergeCell ref="G52:H52"/>
    <mergeCell ref="G58:H58"/>
    <mergeCell ref="G35:H35"/>
    <mergeCell ref="G36:H36"/>
    <mergeCell ref="G37:H37"/>
    <mergeCell ref="G47:H47"/>
    <mergeCell ref="G48:H48"/>
    <mergeCell ref="G49:H49"/>
    <mergeCell ref="G50:H50"/>
    <mergeCell ref="G51:H51"/>
    <mergeCell ref="G42:H42"/>
    <mergeCell ref="G43:H43"/>
    <mergeCell ref="G44:H44"/>
    <mergeCell ref="G45:H45"/>
    <mergeCell ref="G46:H46"/>
    <mergeCell ref="F1:H1"/>
    <mergeCell ref="A5:H5"/>
    <mergeCell ref="D2:H2"/>
    <mergeCell ref="G16:H16"/>
    <mergeCell ref="G17:H17"/>
    <mergeCell ref="G18:H18"/>
    <mergeCell ref="G19:H19"/>
    <mergeCell ref="G20:H20"/>
    <mergeCell ref="G14:H14"/>
    <mergeCell ref="G13:H13"/>
    <mergeCell ref="G12:H12"/>
    <mergeCell ref="G15:H15"/>
    <mergeCell ref="E3:H3"/>
    <mergeCell ref="G149:H149"/>
    <mergeCell ref="G146:H146"/>
    <mergeCell ref="G144:H144"/>
    <mergeCell ref="G145:H145"/>
    <mergeCell ref="G147:H147"/>
    <mergeCell ref="G148:H148"/>
    <mergeCell ref="A4:H4"/>
    <mergeCell ref="G142:H142"/>
    <mergeCell ref="G143:H143"/>
    <mergeCell ref="G27:H27"/>
    <mergeCell ref="G28:H28"/>
    <mergeCell ref="G29:H29"/>
    <mergeCell ref="G30:H30"/>
    <mergeCell ref="G32:H32"/>
    <mergeCell ref="G24:H24"/>
    <mergeCell ref="G25:H25"/>
    <mergeCell ref="G26:H26"/>
    <mergeCell ref="G38:H38"/>
    <mergeCell ref="G39:H39"/>
    <mergeCell ref="G40:H40"/>
    <mergeCell ref="G41:H41"/>
    <mergeCell ref="G33:H33"/>
    <mergeCell ref="G34:H34"/>
    <mergeCell ref="G54:H54"/>
    <mergeCell ref="G60:H60"/>
    <mergeCell ref="G61:H61"/>
    <mergeCell ref="G62:H62"/>
    <mergeCell ref="G63:H63"/>
    <mergeCell ref="G64:H64"/>
    <mergeCell ref="G65:H65"/>
    <mergeCell ref="G66:H66"/>
    <mergeCell ref="G67:H67"/>
    <mergeCell ref="G59:H59"/>
  </mergeCells>
  <pageMargins left="0.31496062992125984" right="0.11811023622047245" top="0.35433070866141736" bottom="0.35433070866141736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2"/>
  <sheetViews>
    <sheetView workbookViewId="0">
      <selection activeCell="D2" sqref="D2:H2"/>
    </sheetView>
  </sheetViews>
  <sheetFormatPr defaultRowHeight="15" x14ac:dyDescent="0.25"/>
  <cols>
    <col min="1" max="1" width="38.140625" customWidth="1"/>
    <col min="2" max="2" width="4.42578125" customWidth="1"/>
    <col min="3" max="3" width="5.140625" customWidth="1"/>
    <col min="4" max="4" width="13" customWidth="1"/>
    <col min="5" max="5" width="4.7109375" customWidth="1"/>
    <col min="6" max="6" width="3.7109375" customWidth="1"/>
    <col min="7" max="7" width="11.7109375" customWidth="1"/>
    <col min="8" max="8" width="10.42578125" customWidth="1"/>
  </cols>
  <sheetData>
    <row r="1" spans="1:8" x14ac:dyDescent="0.25">
      <c r="F1" s="113" t="s">
        <v>0</v>
      </c>
      <c r="G1" s="114"/>
      <c r="H1" s="114"/>
    </row>
    <row r="2" spans="1:8" ht="58.9" customHeight="1" x14ac:dyDescent="0.25">
      <c r="D2" s="115" t="s">
        <v>175</v>
      </c>
      <c r="E2" s="115"/>
      <c r="F2" s="115"/>
      <c r="G2" s="115"/>
      <c r="H2" s="115"/>
    </row>
    <row r="3" spans="1:8" x14ac:dyDescent="0.25">
      <c r="D3" s="1"/>
      <c r="E3" s="94" t="s">
        <v>132</v>
      </c>
      <c r="F3" s="94"/>
      <c r="G3" s="94"/>
      <c r="H3" s="94"/>
    </row>
    <row r="4" spans="1:8" ht="59.45" customHeight="1" x14ac:dyDescent="0.25">
      <c r="A4" s="96" t="s">
        <v>152</v>
      </c>
      <c r="B4" s="96"/>
      <c r="C4" s="96"/>
      <c r="D4" s="96"/>
      <c r="E4" s="96"/>
      <c r="F4" s="96"/>
      <c r="G4" s="96"/>
      <c r="H4" s="96"/>
    </row>
    <row r="5" spans="1:8" ht="24.75" x14ac:dyDescent="0.25">
      <c r="A5" s="4" t="s">
        <v>1</v>
      </c>
      <c r="B5" s="4" t="s">
        <v>139</v>
      </c>
      <c r="C5" s="4" t="s">
        <v>2</v>
      </c>
      <c r="D5" s="4" t="s">
        <v>3</v>
      </c>
      <c r="E5" s="4" t="s">
        <v>4</v>
      </c>
      <c r="F5" s="29" t="s">
        <v>5</v>
      </c>
      <c r="G5" s="31">
        <v>2019</v>
      </c>
      <c r="H5" s="31">
        <v>2020</v>
      </c>
    </row>
    <row r="6" spans="1:8" x14ac:dyDescent="0.25">
      <c r="A6" s="4" t="s">
        <v>6</v>
      </c>
      <c r="B6" s="5" t="s">
        <v>95</v>
      </c>
      <c r="C6" s="5" t="s">
        <v>96</v>
      </c>
      <c r="D6" s="5"/>
      <c r="E6" s="5"/>
      <c r="F6" s="5"/>
      <c r="G6" s="34">
        <f t="shared" ref="G6:H10" si="0">G7</f>
        <v>464285</v>
      </c>
      <c r="H6" s="34">
        <f t="shared" si="0"/>
        <v>464285</v>
      </c>
    </row>
    <row r="7" spans="1:8" ht="86.25" x14ac:dyDescent="0.25">
      <c r="A7" s="4" t="s">
        <v>7</v>
      </c>
      <c r="B7" s="3" t="s">
        <v>95</v>
      </c>
      <c r="C7" s="7" t="s">
        <v>96</v>
      </c>
      <c r="D7" s="7"/>
      <c r="E7" s="7"/>
      <c r="F7" s="7"/>
      <c r="G7" s="33">
        <f t="shared" si="0"/>
        <v>464285</v>
      </c>
      <c r="H7" s="33">
        <f t="shared" si="0"/>
        <v>464285</v>
      </c>
    </row>
    <row r="8" spans="1:8" ht="40.9" customHeight="1" x14ac:dyDescent="0.25">
      <c r="A8" s="6" t="s">
        <v>8</v>
      </c>
      <c r="B8" s="7" t="s">
        <v>95</v>
      </c>
      <c r="C8" s="7" t="s">
        <v>96</v>
      </c>
      <c r="D8" s="7" t="s">
        <v>9</v>
      </c>
      <c r="E8" s="7"/>
      <c r="F8" s="7"/>
      <c r="G8" s="33">
        <f t="shared" si="0"/>
        <v>464285</v>
      </c>
      <c r="H8" s="33">
        <f t="shared" si="0"/>
        <v>464285</v>
      </c>
    </row>
    <row r="9" spans="1:8" ht="53.45" customHeight="1" x14ac:dyDescent="0.25">
      <c r="A9" s="6" t="s">
        <v>10</v>
      </c>
      <c r="B9" s="7" t="s">
        <v>95</v>
      </c>
      <c r="C9" s="7" t="s">
        <v>96</v>
      </c>
      <c r="D9" s="7" t="s">
        <v>9</v>
      </c>
      <c r="E9" s="2"/>
      <c r="F9" s="2"/>
      <c r="G9" s="33">
        <f t="shared" si="0"/>
        <v>464285</v>
      </c>
      <c r="H9" s="33">
        <f t="shared" si="0"/>
        <v>464285</v>
      </c>
    </row>
    <row r="10" spans="1:8" ht="84.6" customHeight="1" x14ac:dyDescent="0.25">
      <c r="A10" s="6" t="s">
        <v>11</v>
      </c>
      <c r="B10" s="7" t="s">
        <v>95</v>
      </c>
      <c r="C10" s="7" t="s">
        <v>96</v>
      </c>
      <c r="D10" s="7" t="s">
        <v>9</v>
      </c>
      <c r="E10" s="8" t="s">
        <v>98</v>
      </c>
      <c r="F10" s="2"/>
      <c r="G10" s="33">
        <f t="shared" si="0"/>
        <v>464285</v>
      </c>
      <c r="H10" s="33">
        <f t="shared" si="0"/>
        <v>464285</v>
      </c>
    </row>
    <row r="11" spans="1:8" ht="45" x14ac:dyDescent="0.25">
      <c r="A11" s="6" t="s">
        <v>12</v>
      </c>
      <c r="B11" s="7" t="s">
        <v>95</v>
      </c>
      <c r="C11" s="7" t="s">
        <v>96</v>
      </c>
      <c r="D11" s="7" t="s">
        <v>9</v>
      </c>
      <c r="E11" s="8" t="s">
        <v>99</v>
      </c>
      <c r="F11" s="2"/>
      <c r="G11" s="33">
        <f>G12+G13</f>
        <v>464285</v>
      </c>
      <c r="H11" s="33">
        <f>H12+H13</f>
        <v>464285</v>
      </c>
    </row>
    <row r="12" spans="1:8" x14ac:dyDescent="0.25">
      <c r="A12" s="6" t="s">
        <v>13</v>
      </c>
      <c r="B12" s="7" t="s">
        <v>95</v>
      </c>
      <c r="C12" s="7" t="s">
        <v>96</v>
      </c>
      <c r="D12" s="7" t="s">
        <v>9</v>
      </c>
      <c r="E12" s="7" t="s">
        <v>100</v>
      </c>
      <c r="F12" s="7" t="s">
        <v>101</v>
      </c>
      <c r="G12" s="33">
        <v>356500</v>
      </c>
      <c r="H12" s="33">
        <v>356500</v>
      </c>
    </row>
    <row r="13" spans="1:8" ht="16.899999999999999" customHeight="1" x14ac:dyDescent="0.25">
      <c r="A13" s="6" t="s">
        <v>14</v>
      </c>
      <c r="B13" s="7" t="s">
        <v>95</v>
      </c>
      <c r="C13" s="7" t="s">
        <v>96</v>
      </c>
      <c r="D13" s="7" t="s">
        <v>9</v>
      </c>
      <c r="E13" s="7" t="s">
        <v>102</v>
      </c>
      <c r="F13" s="7" t="s">
        <v>103</v>
      </c>
      <c r="G13" s="33">
        <v>107785</v>
      </c>
      <c r="H13" s="33">
        <v>107785</v>
      </c>
    </row>
    <row r="14" spans="1:8" ht="110.45" customHeight="1" x14ac:dyDescent="0.25">
      <c r="A14" s="4" t="s">
        <v>15</v>
      </c>
      <c r="B14" s="27" t="s">
        <v>95</v>
      </c>
      <c r="C14" s="27" t="s">
        <v>97</v>
      </c>
      <c r="D14" s="27"/>
      <c r="E14" s="28"/>
      <c r="F14" s="2"/>
      <c r="G14" s="34">
        <f>G15</f>
        <v>3944300</v>
      </c>
      <c r="H14" s="34">
        <f>H15</f>
        <v>3981600</v>
      </c>
    </row>
    <row r="15" spans="1:8" ht="51" x14ac:dyDescent="0.25">
      <c r="A15" s="9" t="s">
        <v>18</v>
      </c>
      <c r="B15" s="10" t="s">
        <v>95</v>
      </c>
      <c r="C15" s="10" t="s">
        <v>97</v>
      </c>
      <c r="D15" s="11" t="s">
        <v>19</v>
      </c>
      <c r="E15" s="8"/>
      <c r="F15" s="2"/>
      <c r="G15" s="33">
        <f>G16+G24</f>
        <v>3944300</v>
      </c>
      <c r="H15" s="33">
        <f>H16+H24</f>
        <v>3981600</v>
      </c>
    </row>
    <row r="16" spans="1:8" ht="54.6" customHeight="1" x14ac:dyDescent="0.25">
      <c r="A16" s="9" t="s">
        <v>20</v>
      </c>
      <c r="B16" s="10" t="s">
        <v>95</v>
      </c>
      <c r="C16" s="10" t="s">
        <v>97</v>
      </c>
      <c r="D16" s="11" t="s">
        <v>21</v>
      </c>
      <c r="E16" s="11">
        <v>100</v>
      </c>
      <c r="F16" s="2"/>
      <c r="G16" s="33">
        <f>G17</f>
        <v>3448600</v>
      </c>
      <c r="H16" s="33">
        <f>H17</f>
        <v>3448600</v>
      </c>
    </row>
    <row r="17" spans="1:8" ht="54.6" customHeight="1" x14ac:dyDescent="0.25">
      <c r="A17" s="9" t="s">
        <v>20</v>
      </c>
      <c r="B17" s="10" t="s">
        <v>95</v>
      </c>
      <c r="C17" s="10" t="s">
        <v>97</v>
      </c>
      <c r="D17" s="11" t="s">
        <v>21</v>
      </c>
      <c r="E17" s="11">
        <v>100</v>
      </c>
      <c r="F17" s="11"/>
      <c r="G17" s="33">
        <f>G18</f>
        <v>3448600</v>
      </c>
      <c r="H17" s="33">
        <f>H18</f>
        <v>3448600</v>
      </c>
    </row>
    <row r="18" spans="1:8" ht="30.6" customHeight="1" x14ac:dyDescent="0.25">
      <c r="A18" s="9" t="s">
        <v>12</v>
      </c>
      <c r="B18" s="10" t="s">
        <v>95</v>
      </c>
      <c r="C18" s="10" t="s">
        <v>97</v>
      </c>
      <c r="D18" s="11" t="s">
        <v>21</v>
      </c>
      <c r="E18" s="11">
        <v>120</v>
      </c>
      <c r="F18" s="11"/>
      <c r="G18" s="33">
        <f>G19+G21+G22</f>
        <v>3448600</v>
      </c>
      <c r="H18" s="33">
        <f>H19+H21+H22</f>
        <v>3448600</v>
      </c>
    </row>
    <row r="19" spans="1:8" ht="23.45" customHeight="1" x14ac:dyDescent="0.25">
      <c r="A19" s="9" t="s">
        <v>12</v>
      </c>
      <c r="B19" s="10" t="s">
        <v>95</v>
      </c>
      <c r="C19" s="10" t="s">
        <v>97</v>
      </c>
      <c r="D19" s="11" t="s">
        <v>21</v>
      </c>
      <c r="E19" s="11">
        <v>121</v>
      </c>
      <c r="F19" s="11"/>
      <c r="G19" s="33">
        <f>G20</f>
        <v>2641000</v>
      </c>
      <c r="H19" s="33">
        <f>H20</f>
        <v>2641000</v>
      </c>
    </row>
    <row r="20" spans="1:8" x14ac:dyDescent="0.25">
      <c r="A20" s="9" t="s">
        <v>13</v>
      </c>
      <c r="B20" s="10" t="s">
        <v>95</v>
      </c>
      <c r="C20" s="10" t="s">
        <v>97</v>
      </c>
      <c r="D20" s="11" t="s">
        <v>21</v>
      </c>
      <c r="E20" s="11">
        <v>121</v>
      </c>
      <c r="F20" s="11">
        <v>211</v>
      </c>
      <c r="G20" s="33">
        <v>2641000</v>
      </c>
      <c r="H20" s="33">
        <v>2641000</v>
      </c>
    </row>
    <row r="21" spans="1:8" x14ac:dyDescent="0.25">
      <c r="A21" s="9" t="s">
        <v>14</v>
      </c>
      <c r="B21" s="10" t="s">
        <v>95</v>
      </c>
      <c r="C21" s="10" t="s">
        <v>97</v>
      </c>
      <c r="D21" s="11" t="s">
        <v>21</v>
      </c>
      <c r="E21" s="11">
        <v>129</v>
      </c>
      <c r="F21" s="11">
        <v>213</v>
      </c>
      <c r="G21" s="33">
        <v>797600</v>
      </c>
      <c r="H21" s="33">
        <v>797600</v>
      </c>
    </row>
    <row r="22" spans="1:8" ht="29.45" customHeight="1" x14ac:dyDescent="0.25">
      <c r="A22" s="9" t="s">
        <v>12</v>
      </c>
      <c r="B22" s="10" t="s">
        <v>95</v>
      </c>
      <c r="C22" s="10" t="s">
        <v>97</v>
      </c>
      <c r="D22" s="11" t="s">
        <v>21</v>
      </c>
      <c r="E22" s="11">
        <v>122</v>
      </c>
      <c r="F22" s="11"/>
      <c r="G22" s="33">
        <f>G23</f>
        <v>10000</v>
      </c>
      <c r="H22" s="33">
        <f>H23</f>
        <v>10000</v>
      </c>
    </row>
    <row r="23" spans="1:8" x14ac:dyDescent="0.25">
      <c r="A23" s="9" t="s">
        <v>22</v>
      </c>
      <c r="B23" s="10" t="s">
        <v>95</v>
      </c>
      <c r="C23" s="10" t="s">
        <v>97</v>
      </c>
      <c r="D23" s="11" t="s">
        <v>21</v>
      </c>
      <c r="E23" s="11">
        <v>122</v>
      </c>
      <c r="F23" s="11">
        <v>212</v>
      </c>
      <c r="G23" s="33">
        <v>10000</v>
      </c>
      <c r="H23" s="33">
        <v>10000</v>
      </c>
    </row>
    <row r="24" spans="1:8" ht="67.900000000000006" customHeight="1" x14ac:dyDescent="0.25">
      <c r="A24" s="9" t="s">
        <v>23</v>
      </c>
      <c r="B24" s="10" t="s">
        <v>95</v>
      </c>
      <c r="C24" s="10" t="s">
        <v>97</v>
      </c>
      <c r="D24" s="11" t="s">
        <v>24</v>
      </c>
      <c r="E24" s="11"/>
      <c r="F24" s="11"/>
      <c r="G24" s="33">
        <f>G25+G37</f>
        <v>495700</v>
      </c>
      <c r="H24" s="33">
        <f>H25+H37</f>
        <v>533000</v>
      </c>
    </row>
    <row r="25" spans="1:8" ht="25.5" x14ac:dyDescent="0.25">
      <c r="A25" s="9" t="s">
        <v>25</v>
      </c>
      <c r="B25" s="10" t="s">
        <v>95</v>
      </c>
      <c r="C25" s="10" t="s">
        <v>97</v>
      </c>
      <c r="D25" s="11" t="s">
        <v>24</v>
      </c>
      <c r="E25" s="11">
        <v>200</v>
      </c>
      <c r="F25" s="11"/>
      <c r="G25" s="33">
        <f>G26</f>
        <v>447700</v>
      </c>
      <c r="H25" s="33">
        <f>H26</f>
        <v>485000</v>
      </c>
    </row>
    <row r="26" spans="1:8" ht="25.5" x14ac:dyDescent="0.25">
      <c r="A26" s="9" t="s">
        <v>26</v>
      </c>
      <c r="B26" s="10" t="s">
        <v>95</v>
      </c>
      <c r="C26" s="10" t="s">
        <v>97</v>
      </c>
      <c r="D26" s="11" t="s">
        <v>24</v>
      </c>
      <c r="E26" s="11">
        <v>240</v>
      </c>
      <c r="F26" s="11"/>
      <c r="G26" s="33">
        <f>G27+G31</f>
        <v>447700</v>
      </c>
      <c r="H26" s="33">
        <f>H27+H31</f>
        <v>485000</v>
      </c>
    </row>
    <row r="27" spans="1:8" ht="25.5" x14ac:dyDescent="0.25">
      <c r="A27" s="9" t="s">
        <v>27</v>
      </c>
      <c r="B27" s="10" t="s">
        <v>95</v>
      </c>
      <c r="C27" s="10" t="s">
        <v>97</v>
      </c>
      <c r="D27" s="11" t="s">
        <v>24</v>
      </c>
      <c r="E27" s="11">
        <v>242</v>
      </c>
      <c r="F27" s="11"/>
      <c r="G27" s="33">
        <f>G28+G30+G29</f>
        <v>135000</v>
      </c>
      <c r="H27" s="33">
        <f>H28+H30+H29</f>
        <v>145000</v>
      </c>
    </row>
    <row r="28" spans="1:8" x14ac:dyDescent="0.25">
      <c r="A28" s="9" t="s">
        <v>16</v>
      </c>
      <c r="B28" s="10" t="s">
        <v>95</v>
      </c>
      <c r="C28" s="10" t="s">
        <v>97</v>
      </c>
      <c r="D28" s="11" t="s">
        <v>24</v>
      </c>
      <c r="E28" s="11">
        <v>242</v>
      </c>
      <c r="F28" s="11">
        <v>221</v>
      </c>
      <c r="G28" s="33">
        <v>85000</v>
      </c>
      <c r="H28" s="33">
        <v>90000</v>
      </c>
    </row>
    <row r="29" spans="1:8" x14ac:dyDescent="0.25">
      <c r="A29" s="9" t="s">
        <v>30</v>
      </c>
      <c r="B29" s="10" t="s">
        <v>95</v>
      </c>
      <c r="C29" s="10" t="s">
        <v>97</v>
      </c>
      <c r="D29" s="11" t="s">
        <v>24</v>
      </c>
      <c r="E29" s="11">
        <v>242</v>
      </c>
      <c r="F29" s="11">
        <v>226</v>
      </c>
      <c r="G29" s="33">
        <v>15000</v>
      </c>
      <c r="H29" s="33">
        <v>20000</v>
      </c>
    </row>
    <row r="30" spans="1:8" ht="15" customHeight="1" x14ac:dyDescent="0.25">
      <c r="A30" s="9" t="s">
        <v>28</v>
      </c>
      <c r="B30" s="10" t="s">
        <v>95</v>
      </c>
      <c r="C30" s="10" t="s">
        <v>97</v>
      </c>
      <c r="D30" s="11" t="s">
        <v>24</v>
      </c>
      <c r="E30" s="11">
        <v>242</v>
      </c>
      <c r="F30" s="11">
        <v>310</v>
      </c>
      <c r="G30" s="33">
        <v>35000</v>
      </c>
      <c r="H30" s="33">
        <v>35000</v>
      </c>
    </row>
    <row r="31" spans="1:8" ht="25.5" x14ac:dyDescent="0.25">
      <c r="A31" s="9" t="s">
        <v>27</v>
      </c>
      <c r="B31" s="10" t="s">
        <v>95</v>
      </c>
      <c r="C31" s="10" t="s">
        <v>97</v>
      </c>
      <c r="D31" s="11" t="s">
        <v>24</v>
      </c>
      <c r="E31" s="11">
        <v>244</v>
      </c>
      <c r="F31" s="11"/>
      <c r="G31" s="33">
        <f>SUM(G32:G36)</f>
        <v>312700</v>
      </c>
      <c r="H31" s="33">
        <f>SUM(H32:H36)</f>
        <v>340000</v>
      </c>
    </row>
    <row r="32" spans="1:8" x14ac:dyDescent="0.25">
      <c r="A32" s="9" t="s">
        <v>16</v>
      </c>
      <c r="B32" s="10" t="s">
        <v>95</v>
      </c>
      <c r="C32" s="10" t="s">
        <v>97</v>
      </c>
      <c r="D32" s="11" t="s">
        <v>24</v>
      </c>
      <c r="E32" s="11">
        <v>244</v>
      </c>
      <c r="F32" s="11">
        <v>221</v>
      </c>
      <c r="G32" s="33">
        <v>8000</v>
      </c>
      <c r="H32" s="33">
        <v>8000</v>
      </c>
    </row>
    <row r="33" spans="1:8" ht="12" customHeight="1" x14ac:dyDescent="0.25">
      <c r="A33" s="9" t="s">
        <v>29</v>
      </c>
      <c r="B33" s="10" t="s">
        <v>95</v>
      </c>
      <c r="C33" s="10" t="s">
        <v>97</v>
      </c>
      <c r="D33" s="11" t="s">
        <v>24</v>
      </c>
      <c r="E33" s="11">
        <v>244</v>
      </c>
      <c r="F33" s="11">
        <v>225</v>
      </c>
      <c r="G33" s="33">
        <v>100000</v>
      </c>
      <c r="H33" s="33">
        <v>100000</v>
      </c>
    </row>
    <row r="34" spans="1:8" x14ac:dyDescent="0.25">
      <c r="A34" s="9" t="s">
        <v>30</v>
      </c>
      <c r="B34" s="10" t="s">
        <v>95</v>
      </c>
      <c r="C34" s="10" t="s">
        <v>97</v>
      </c>
      <c r="D34" s="11" t="s">
        <v>24</v>
      </c>
      <c r="E34" s="11">
        <v>244</v>
      </c>
      <c r="F34" s="11">
        <v>226</v>
      </c>
      <c r="G34" s="33">
        <v>30000</v>
      </c>
      <c r="H34" s="33">
        <v>30000</v>
      </c>
    </row>
    <row r="35" spans="1:8" x14ac:dyDescent="0.25">
      <c r="A35" s="9" t="s">
        <v>31</v>
      </c>
      <c r="B35" s="10" t="s">
        <v>95</v>
      </c>
      <c r="C35" s="10" t="s">
        <v>97</v>
      </c>
      <c r="D35" s="11" t="s">
        <v>24</v>
      </c>
      <c r="E35" s="11">
        <v>244</v>
      </c>
      <c r="F35" s="11">
        <v>290</v>
      </c>
      <c r="G35" s="33">
        <v>2000</v>
      </c>
      <c r="H35" s="33">
        <v>2000</v>
      </c>
    </row>
    <row r="36" spans="1:8" ht="17.45" customHeight="1" x14ac:dyDescent="0.25">
      <c r="A36" s="9" t="s">
        <v>32</v>
      </c>
      <c r="B36" s="10" t="s">
        <v>95</v>
      </c>
      <c r="C36" s="10" t="s">
        <v>97</v>
      </c>
      <c r="D36" s="11" t="s">
        <v>24</v>
      </c>
      <c r="E36" s="11">
        <v>244</v>
      </c>
      <c r="F36" s="11">
        <v>340</v>
      </c>
      <c r="G36" s="33">
        <v>172700</v>
      </c>
      <c r="H36" s="33">
        <v>200000</v>
      </c>
    </row>
    <row r="37" spans="1:8" x14ac:dyDescent="0.25">
      <c r="A37" s="9" t="s">
        <v>33</v>
      </c>
      <c r="B37" s="10" t="s">
        <v>95</v>
      </c>
      <c r="C37" s="10" t="s">
        <v>97</v>
      </c>
      <c r="D37" s="11" t="s">
        <v>24</v>
      </c>
      <c r="E37" s="11">
        <v>800</v>
      </c>
      <c r="F37" s="11"/>
      <c r="G37" s="34">
        <f>G38</f>
        <v>48000</v>
      </c>
      <c r="H37" s="34">
        <f>H38</f>
        <v>48000</v>
      </c>
    </row>
    <row r="38" spans="1:8" ht="40.9" customHeight="1" x14ac:dyDescent="0.25">
      <c r="A38" s="9" t="s">
        <v>34</v>
      </c>
      <c r="B38" s="10" t="s">
        <v>95</v>
      </c>
      <c r="C38" s="10" t="s">
        <v>97</v>
      </c>
      <c r="D38" s="11" t="s">
        <v>24</v>
      </c>
      <c r="E38" s="11">
        <v>850</v>
      </c>
      <c r="F38" s="11"/>
      <c r="G38" s="33">
        <f>SUM(G39:G40)</f>
        <v>48000</v>
      </c>
      <c r="H38" s="33">
        <f>SUM(H39:H40)</f>
        <v>48000</v>
      </c>
    </row>
    <row r="39" spans="1:8" ht="17.45" customHeight="1" x14ac:dyDescent="0.25">
      <c r="A39" s="9" t="s">
        <v>35</v>
      </c>
      <c r="B39" s="10" t="s">
        <v>95</v>
      </c>
      <c r="C39" s="10" t="s">
        <v>97</v>
      </c>
      <c r="D39" s="11" t="s">
        <v>24</v>
      </c>
      <c r="E39" s="11">
        <v>852</v>
      </c>
      <c r="F39" s="11">
        <v>290</v>
      </c>
      <c r="G39" s="33">
        <v>45000</v>
      </c>
      <c r="H39" s="33">
        <v>45000</v>
      </c>
    </row>
    <row r="40" spans="1:8" x14ac:dyDescent="0.25">
      <c r="A40" s="9" t="s">
        <v>31</v>
      </c>
      <c r="B40" s="10" t="s">
        <v>95</v>
      </c>
      <c r="C40" s="10" t="s">
        <v>97</v>
      </c>
      <c r="D40" s="11" t="s">
        <v>24</v>
      </c>
      <c r="E40" s="11">
        <v>853</v>
      </c>
      <c r="F40" s="11">
        <v>290</v>
      </c>
      <c r="G40" s="33">
        <v>3000</v>
      </c>
      <c r="H40" s="33">
        <v>3000</v>
      </c>
    </row>
    <row r="41" spans="1:8" ht="63.75" x14ac:dyDescent="0.25">
      <c r="A41" s="16" t="s">
        <v>36</v>
      </c>
      <c r="B41" s="17" t="s">
        <v>95</v>
      </c>
      <c r="C41" s="17" t="s">
        <v>104</v>
      </c>
      <c r="D41" s="18"/>
      <c r="E41" s="18"/>
      <c r="F41" s="19"/>
      <c r="G41" s="34">
        <f t="shared" ref="G41:H43" si="1">G42</f>
        <v>112256</v>
      </c>
      <c r="H41" s="34">
        <f t="shared" si="1"/>
        <v>112256</v>
      </c>
    </row>
    <row r="42" spans="1:8" ht="76.5" x14ac:dyDescent="0.25">
      <c r="A42" s="9" t="s">
        <v>37</v>
      </c>
      <c r="B42" s="10" t="s">
        <v>95</v>
      </c>
      <c r="C42" s="10" t="s">
        <v>104</v>
      </c>
      <c r="D42" s="11" t="s">
        <v>38</v>
      </c>
      <c r="E42" s="11"/>
      <c r="F42" s="12"/>
      <c r="G42" s="69">
        <f t="shared" si="1"/>
        <v>112256</v>
      </c>
      <c r="H42" s="69">
        <f t="shared" si="1"/>
        <v>112256</v>
      </c>
    </row>
    <row r="43" spans="1:8" x14ac:dyDescent="0.25">
      <c r="A43" s="9" t="s">
        <v>39</v>
      </c>
      <c r="B43" s="10" t="s">
        <v>95</v>
      </c>
      <c r="C43" s="10" t="s">
        <v>104</v>
      </c>
      <c r="D43" s="11" t="s">
        <v>38</v>
      </c>
      <c r="E43" s="11">
        <v>500</v>
      </c>
      <c r="F43" s="12"/>
      <c r="G43" s="69">
        <f t="shared" si="1"/>
        <v>112256</v>
      </c>
      <c r="H43" s="69">
        <f t="shared" si="1"/>
        <v>112256</v>
      </c>
    </row>
    <row r="44" spans="1:8" x14ac:dyDescent="0.25">
      <c r="A44" s="9" t="s">
        <v>40</v>
      </c>
      <c r="B44" s="10" t="s">
        <v>95</v>
      </c>
      <c r="C44" s="10" t="s">
        <v>104</v>
      </c>
      <c r="D44" s="11" t="s">
        <v>38</v>
      </c>
      <c r="E44" s="11">
        <v>540</v>
      </c>
      <c r="F44" s="11">
        <v>251</v>
      </c>
      <c r="G44" s="69">
        <v>112256</v>
      </c>
      <c r="H44" s="69">
        <v>112256</v>
      </c>
    </row>
    <row r="45" spans="1:8" ht="38.25" x14ac:dyDescent="0.25">
      <c r="A45" s="16" t="s">
        <v>41</v>
      </c>
      <c r="B45" s="17" t="s">
        <v>95</v>
      </c>
      <c r="C45" s="17">
        <v>11</v>
      </c>
      <c r="D45" s="18"/>
      <c r="E45" s="18"/>
      <c r="F45" s="19"/>
      <c r="G45" s="70">
        <f t="shared" ref="G45:H48" si="2">G46</f>
        <v>520325</v>
      </c>
      <c r="H45" s="70">
        <f t="shared" si="2"/>
        <v>584022</v>
      </c>
    </row>
    <row r="46" spans="1:8" ht="38.25" x14ac:dyDescent="0.25">
      <c r="A46" s="9" t="s">
        <v>42</v>
      </c>
      <c r="B46" s="10" t="s">
        <v>95</v>
      </c>
      <c r="C46" s="10">
        <v>11</v>
      </c>
      <c r="D46" s="11" t="s">
        <v>43</v>
      </c>
      <c r="E46" s="11"/>
      <c r="F46" s="12"/>
      <c r="G46" s="69">
        <f t="shared" si="2"/>
        <v>520325</v>
      </c>
      <c r="H46" s="69">
        <f t="shared" si="2"/>
        <v>584022</v>
      </c>
    </row>
    <row r="47" spans="1:8" ht="51" x14ac:dyDescent="0.25">
      <c r="A47" s="9" t="s">
        <v>44</v>
      </c>
      <c r="B47" s="10" t="s">
        <v>95</v>
      </c>
      <c r="C47" s="10">
        <v>11</v>
      </c>
      <c r="D47" s="11" t="s">
        <v>43</v>
      </c>
      <c r="E47" s="11">
        <v>800</v>
      </c>
      <c r="F47" s="12"/>
      <c r="G47" s="69">
        <f t="shared" si="2"/>
        <v>520325</v>
      </c>
      <c r="H47" s="69">
        <f t="shared" si="2"/>
        <v>584022</v>
      </c>
    </row>
    <row r="48" spans="1:8" x14ac:dyDescent="0.25">
      <c r="A48" s="9" t="s">
        <v>33</v>
      </c>
      <c r="B48" s="10" t="s">
        <v>95</v>
      </c>
      <c r="C48" s="10">
        <v>11</v>
      </c>
      <c r="D48" s="11" t="s">
        <v>43</v>
      </c>
      <c r="E48" s="11">
        <v>870</v>
      </c>
      <c r="F48" s="12"/>
      <c r="G48" s="69">
        <f t="shared" si="2"/>
        <v>520325</v>
      </c>
      <c r="H48" s="69">
        <f t="shared" si="2"/>
        <v>584022</v>
      </c>
    </row>
    <row r="49" spans="1:8" x14ac:dyDescent="0.25">
      <c r="A49" s="9" t="s">
        <v>45</v>
      </c>
      <c r="B49" s="10" t="s">
        <v>95</v>
      </c>
      <c r="C49" s="10">
        <v>11</v>
      </c>
      <c r="D49" s="11" t="s">
        <v>43</v>
      </c>
      <c r="E49" s="11">
        <v>870</v>
      </c>
      <c r="F49" s="11">
        <v>290</v>
      </c>
      <c r="G49" s="69">
        <v>520325</v>
      </c>
      <c r="H49" s="69">
        <v>584022</v>
      </c>
    </row>
    <row r="50" spans="1:8" ht="36" customHeight="1" x14ac:dyDescent="0.25">
      <c r="A50" s="16" t="s">
        <v>46</v>
      </c>
      <c r="B50" s="17" t="s">
        <v>95</v>
      </c>
      <c r="C50" s="10">
        <v>13</v>
      </c>
      <c r="D50" s="11"/>
      <c r="E50" s="11"/>
      <c r="F50" s="11"/>
      <c r="G50" s="69">
        <f>G51</f>
        <v>400000</v>
      </c>
      <c r="H50" s="69">
        <f>H51</f>
        <v>450000</v>
      </c>
    </row>
    <row r="51" spans="1:8" ht="76.5" x14ac:dyDescent="0.25">
      <c r="A51" s="9" t="s">
        <v>105</v>
      </c>
      <c r="B51" s="10" t="s">
        <v>95</v>
      </c>
      <c r="C51" s="10">
        <v>13</v>
      </c>
      <c r="D51" s="11" t="s">
        <v>47</v>
      </c>
      <c r="E51" s="11">
        <v>200</v>
      </c>
      <c r="F51" s="11"/>
      <c r="G51" s="69">
        <f>G52</f>
        <v>400000</v>
      </c>
      <c r="H51" s="69">
        <f>H52</f>
        <v>450000</v>
      </c>
    </row>
    <row r="52" spans="1:8" ht="25.5" x14ac:dyDescent="0.25">
      <c r="A52" s="9" t="s">
        <v>25</v>
      </c>
      <c r="B52" s="10" t="s">
        <v>95</v>
      </c>
      <c r="C52" s="11">
        <v>13</v>
      </c>
      <c r="D52" s="11" t="s">
        <v>47</v>
      </c>
      <c r="E52" s="11">
        <v>240</v>
      </c>
      <c r="F52" s="11"/>
      <c r="G52" s="69">
        <f>G53+G55</f>
        <v>400000</v>
      </c>
      <c r="H52" s="69">
        <f>H53+H55</f>
        <v>450000</v>
      </c>
    </row>
    <row r="53" spans="1:8" ht="25.5" x14ac:dyDescent="0.25">
      <c r="A53" s="9" t="s">
        <v>106</v>
      </c>
      <c r="B53" s="11" t="s">
        <v>95</v>
      </c>
      <c r="C53" s="11">
        <v>13</v>
      </c>
      <c r="D53" s="11" t="s">
        <v>47</v>
      </c>
      <c r="E53" s="11">
        <v>242</v>
      </c>
      <c r="F53" s="11"/>
      <c r="G53" s="69">
        <f>G54</f>
        <v>150000</v>
      </c>
      <c r="H53" s="69">
        <f>H54</f>
        <v>200000</v>
      </c>
    </row>
    <row r="54" spans="1:8" x14ac:dyDescent="0.25">
      <c r="A54" s="9" t="s">
        <v>48</v>
      </c>
      <c r="B54" s="11" t="s">
        <v>95</v>
      </c>
      <c r="C54" s="11">
        <v>13</v>
      </c>
      <c r="D54" s="11" t="s">
        <v>47</v>
      </c>
      <c r="E54" s="11">
        <v>242</v>
      </c>
      <c r="F54" s="11">
        <v>226</v>
      </c>
      <c r="G54" s="69">
        <v>150000</v>
      </c>
      <c r="H54" s="69">
        <v>200000</v>
      </c>
    </row>
    <row r="55" spans="1:8" ht="25.5" x14ac:dyDescent="0.25">
      <c r="A55" s="9" t="s">
        <v>26</v>
      </c>
      <c r="B55" s="11" t="s">
        <v>95</v>
      </c>
      <c r="C55" s="11">
        <v>13</v>
      </c>
      <c r="D55" s="11" t="s">
        <v>47</v>
      </c>
      <c r="E55" s="11">
        <v>244</v>
      </c>
      <c r="F55" s="11"/>
      <c r="G55" s="69">
        <f>G56</f>
        <v>250000</v>
      </c>
      <c r="H55" s="69">
        <f>H56</f>
        <v>250000</v>
      </c>
    </row>
    <row r="56" spans="1:8" x14ac:dyDescent="0.25">
      <c r="A56" s="9" t="s">
        <v>48</v>
      </c>
      <c r="B56" s="11" t="s">
        <v>95</v>
      </c>
      <c r="C56" s="11">
        <v>13</v>
      </c>
      <c r="D56" s="11" t="s">
        <v>49</v>
      </c>
      <c r="E56" s="11">
        <v>244</v>
      </c>
      <c r="F56" s="11">
        <v>226</v>
      </c>
      <c r="G56" s="69">
        <v>250000</v>
      </c>
      <c r="H56" s="69">
        <v>250000</v>
      </c>
    </row>
    <row r="57" spans="1:8" ht="25.5" x14ac:dyDescent="0.25">
      <c r="A57" s="9" t="s">
        <v>167</v>
      </c>
      <c r="B57" s="10" t="s">
        <v>96</v>
      </c>
      <c r="C57" s="10" t="s">
        <v>107</v>
      </c>
      <c r="D57" s="11"/>
      <c r="E57" s="11"/>
      <c r="F57" s="11"/>
      <c r="G57" s="79">
        <f>G58</f>
        <v>221700</v>
      </c>
      <c r="H57" s="79">
        <f>H58</f>
        <v>228800</v>
      </c>
    </row>
    <row r="58" spans="1:8" ht="38.25" x14ac:dyDescent="0.25">
      <c r="A58" s="9" t="s">
        <v>162</v>
      </c>
      <c r="B58" s="10" t="s">
        <v>96</v>
      </c>
      <c r="C58" s="10" t="s">
        <v>107</v>
      </c>
      <c r="D58" s="10" t="s">
        <v>161</v>
      </c>
      <c r="E58" s="10"/>
      <c r="F58" s="10"/>
      <c r="G58" s="79">
        <f>G59+G62</f>
        <v>221700</v>
      </c>
      <c r="H58" s="79">
        <f>H59+H62</f>
        <v>228800</v>
      </c>
    </row>
    <row r="59" spans="1:8" ht="51" x14ac:dyDescent="0.25">
      <c r="A59" s="9" t="s">
        <v>168</v>
      </c>
      <c r="B59" s="10" t="s">
        <v>96</v>
      </c>
      <c r="C59" s="10" t="s">
        <v>107</v>
      </c>
      <c r="D59" s="10" t="s">
        <v>161</v>
      </c>
      <c r="E59" s="10" t="s">
        <v>98</v>
      </c>
      <c r="F59" s="10"/>
      <c r="G59" s="79">
        <f>G60+G61</f>
        <v>202200</v>
      </c>
      <c r="H59" s="79">
        <f>H60+H61</f>
        <v>208300</v>
      </c>
    </row>
    <row r="60" spans="1:8" x14ac:dyDescent="0.25">
      <c r="A60" s="9" t="s">
        <v>13</v>
      </c>
      <c r="B60" s="10" t="s">
        <v>96</v>
      </c>
      <c r="C60" s="10" t="s">
        <v>107</v>
      </c>
      <c r="D60" s="10" t="s">
        <v>161</v>
      </c>
      <c r="E60" s="10" t="s">
        <v>100</v>
      </c>
      <c r="F60" s="10" t="s">
        <v>101</v>
      </c>
      <c r="G60" s="79">
        <v>155300</v>
      </c>
      <c r="H60" s="79">
        <v>159985</v>
      </c>
    </row>
    <row r="61" spans="1:8" x14ac:dyDescent="0.25">
      <c r="A61" s="9" t="s">
        <v>14</v>
      </c>
      <c r="B61" s="10" t="s">
        <v>96</v>
      </c>
      <c r="C61" s="10" t="s">
        <v>107</v>
      </c>
      <c r="D61" s="10" t="s">
        <v>161</v>
      </c>
      <c r="E61" s="10" t="s">
        <v>100</v>
      </c>
      <c r="F61" s="10" t="s">
        <v>103</v>
      </c>
      <c r="G61" s="79">
        <v>46900</v>
      </c>
      <c r="H61" s="79">
        <v>48315</v>
      </c>
    </row>
    <row r="62" spans="1:8" ht="25.5" x14ac:dyDescent="0.25">
      <c r="A62" s="9" t="s">
        <v>59</v>
      </c>
      <c r="B62" s="10" t="s">
        <v>96</v>
      </c>
      <c r="C62" s="10" t="s">
        <v>107</v>
      </c>
      <c r="D62" s="10" t="s">
        <v>161</v>
      </c>
      <c r="E62" s="10" t="s">
        <v>163</v>
      </c>
      <c r="F62" s="10"/>
      <c r="G62" s="79">
        <f>G63+G64+G65</f>
        <v>19500</v>
      </c>
      <c r="H62" s="79">
        <f>H63+H64+H65</f>
        <v>20500</v>
      </c>
    </row>
    <row r="63" spans="1:8" x14ac:dyDescent="0.25">
      <c r="A63" s="9" t="s">
        <v>169</v>
      </c>
      <c r="B63" s="10" t="s">
        <v>96</v>
      </c>
      <c r="C63" s="10" t="s">
        <v>107</v>
      </c>
      <c r="D63" s="10" t="s">
        <v>161</v>
      </c>
      <c r="E63" s="10" t="s">
        <v>164</v>
      </c>
      <c r="F63" s="10" t="s">
        <v>165</v>
      </c>
      <c r="G63" s="79">
        <v>4000</v>
      </c>
      <c r="H63" s="79">
        <v>4000</v>
      </c>
    </row>
    <row r="64" spans="1:8" x14ac:dyDescent="0.25">
      <c r="A64" s="9" t="s">
        <v>54</v>
      </c>
      <c r="B64" s="10" t="s">
        <v>96</v>
      </c>
      <c r="C64" s="10" t="s">
        <v>107</v>
      </c>
      <c r="D64" s="10" t="s">
        <v>161</v>
      </c>
      <c r="E64" s="10" t="s">
        <v>164</v>
      </c>
      <c r="F64" s="10" t="s">
        <v>128</v>
      </c>
      <c r="G64" s="79">
        <v>10500</v>
      </c>
      <c r="H64" s="79">
        <v>11500</v>
      </c>
    </row>
    <row r="65" spans="1:8" ht="25.5" x14ac:dyDescent="0.25">
      <c r="A65" s="9" t="s">
        <v>32</v>
      </c>
      <c r="B65" s="10" t="s">
        <v>96</v>
      </c>
      <c r="C65" s="10" t="s">
        <v>107</v>
      </c>
      <c r="D65" s="10" t="s">
        <v>161</v>
      </c>
      <c r="E65" s="10" t="s">
        <v>164</v>
      </c>
      <c r="F65" s="10" t="s">
        <v>166</v>
      </c>
      <c r="G65" s="79">
        <v>5000</v>
      </c>
      <c r="H65" s="79">
        <v>5000</v>
      </c>
    </row>
    <row r="66" spans="1:8" ht="25.5" x14ac:dyDescent="0.25">
      <c r="A66" s="16" t="s">
        <v>50</v>
      </c>
      <c r="B66" s="10" t="s">
        <v>107</v>
      </c>
      <c r="C66" s="10"/>
      <c r="D66" s="11"/>
      <c r="E66" s="11"/>
      <c r="F66" s="11"/>
      <c r="G66" s="33">
        <f t="shared" ref="G66:H71" si="3">G67</f>
        <v>45000</v>
      </c>
      <c r="H66" s="33">
        <f t="shared" si="3"/>
        <v>45000</v>
      </c>
    </row>
    <row r="67" spans="1:8" ht="38.25" x14ac:dyDescent="0.25">
      <c r="A67" s="9" t="s">
        <v>42</v>
      </c>
      <c r="B67" s="10" t="s">
        <v>107</v>
      </c>
      <c r="C67" s="10" t="s">
        <v>108</v>
      </c>
      <c r="D67" s="11"/>
      <c r="E67" s="11"/>
      <c r="F67" s="11"/>
      <c r="G67" s="33">
        <f t="shared" si="3"/>
        <v>45000</v>
      </c>
      <c r="H67" s="33">
        <f t="shared" si="3"/>
        <v>45000</v>
      </c>
    </row>
    <row r="68" spans="1:8" ht="70.150000000000006" customHeight="1" x14ac:dyDescent="0.25">
      <c r="A68" s="9" t="s">
        <v>51</v>
      </c>
      <c r="B68" s="10" t="s">
        <v>107</v>
      </c>
      <c r="C68" s="10" t="s">
        <v>108</v>
      </c>
      <c r="D68" s="11" t="s">
        <v>52</v>
      </c>
      <c r="E68" s="11"/>
      <c r="F68" s="11"/>
      <c r="G68" s="33">
        <f t="shared" si="3"/>
        <v>45000</v>
      </c>
      <c r="H68" s="33">
        <f t="shared" si="3"/>
        <v>45000</v>
      </c>
    </row>
    <row r="69" spans="1:8" ht="51" x14ac:dyDescent="0.25">
      <c r="A69" s="9" t="s">
        <v>53</v>
      </c>
      <c r="B69" s="10" t="s">
        <v>107</v>
      </c>
      <c r="C69" s="10" t="s">
        <v>108</v>
      </c>
      <c r="D69" s="11" t="s">
        <v>52</v>
      </c>
      <c r="E69" s="11">
        <v>200</v>
      </c>
      <c r="F69" s="11"/>
      <c r="G69" s="33">
        <f t="shared" si="3"/>
        <v>45000</v>
      </c>
      <c r="H69" s="33">
        <f t="shared" si="3"/>
        <v>45000</v>
      </c>
    </row>
    <row r="70" spans="1:8" x14ac:dyDescent="0.25">
      <c r="A70" s="9" t="s">
        <v>29</v>
      </c>
      <c r="B70" s="10" t="s">
        <v>107</v>
      </c>
      <c r="C70" s="10" t="s">
        <v>108</v>
      </c>
      <c r="D70" s="11" t="s">
        <v>52</v>
      </c>
      <c r="E70" s="11">
        <v>240</v>
      </c>
      <c r="F70" s="11"/>
      <c r="G70" s="33">
        <f t="shared" si="3"/>
        <v>45000</v>
      </c>
      <c r="H70" s="33">
        <f t="shared" si="3"/>
        <v>45000</v>
      </c>
    </row>
    <row r="71" spans="1:8" x14ac:dyDescent="0.25">
      <c r="A71" s="9" t="s">
        <v>29</v>
      </c>
      <c r="B71" s="10" t="s">
        <v>107</v>
      </c>
      <c r="C71" s="10" t="s">
        <v>108</v>
      </c>
      <c r="D71" s="11" t="s">
        <v>52</v>
      </c>
      <c r="E71" s="11">
        <v>244</v>
      </c>
      <c r="F71" s="11"/>
      <c r="G71" s="33">
        <f t="shared" si="3"/>
        <v>45000</v>
      </c>
      <c r="H71" s="33">
        <f t="shared" si="3"/>
        <v>45000</v>
      </c>
    </row>
    <row r="72" spans="1:8" x14ac:dyDescent="0.25">
      <c r="A72" s="9" t="s">
        <v>54</v>
      </c>
      <c r="B72" s="10" t="s">
        <v>107</v>
      </c>
      <c r="C72" s="10" t="s">
        <v>108</v>
      </c>
      <c r="D72" s="11" t="s">
        <v>52</v>
      </c>
      <c r="E72" s="11">
        <v>244</v>
      </c>
      <c r="F72" s="11">
        <v>310</v>
      </c>
      <c r="G72" s="33">
        <v>45000</v>
      </c>
      <c r="H72" s="33">
        <v>45000</v>
      </c>
    </row>
    <row r="73" spans="1:8" x14ac:dyDescent="0.25">
      <c r="A73" s="16" t="s">
        <v>55</v>
      </c>
      <c r="B73" s="10" t="s">
        <v>97</v>
      </c>
      <c r="C73" s="10"/>
      <c r="D73" s="11"/>
      <c r="E73" s="11"/>
      <c r="F73" s="11"/>
      <c r="G73" s="33">
        <f>G74+G81</f>
        <v>2228700</v>
      </c>
      <c r="H73" s="33">
        <f>H74+H81</f>
        <v>2194800</v>
      </c>
    </row>
    <row r="74" spans="1:8" x14ac:dyDescent="0.25">
      <c r="A74" s="9" t="s">
        <v>56</v>
      </c>
      <c r="B74" s="10" t="s">
        <v>97</v>
      </c>
      <c r="C74" s="10" t="s">
        <v>108</v>
      </c>
      <c r="D74" s="11"/>
      <c r="E74" s="11"/>
      <c r="F74" s="11"/>
      <c r="G74" s="69">
        <f t="shared" ref="G74:H77" si="4">G75</f>
        <v>1728700</v>
      </c>
      <c r="H74" s="69">
        <f t="shared" si="4"/>
        <v>1694800</v>
      </c>
    </row>
    <row r="75" spans="1:8" ht="63.75" x14ac:dyDescent="0.25">
      <c r="A75" s="9" t="s">
        <v>57</v>
      </c>
      <c r="B75" s="10" t="s">
        <v>97</v>
      </c>
      <c r="C75" s="10" t="s">
        <v>108</v>
      </c>
      <c r="D75" s="11" t="s">
        <v>58</v>
      </c>
      <c r="E75" s="11"/>
      <c r="F75" s="11"/>
      <c r="G75" s="69">
        <f t="shared" si="4"/>
        <v>1728700</v>
      </c>
      <c r="H75" s="69">
        <f t="shared" si="4"/>
        <v>1694800</v>
      </c>
    </row>
    <row r="76" spans="1:8" ht="25.5" x14ac:dyDescent="0.25">
      <c r="A76" s="9" t="s">
        <v>59</v>
      </c>
      <c r="B76" s="10" t="s">
        <v>97</v>
      </c>
      <c r="C76" s="10" t="s">
        <v>108</v>
      </c>
      <c r="D76" s="11" t="s">
        <v>58</v>
      </c>
      <c r="E76" s="11">
        <v>200</v>
      </c>
      <c r="F76" s="11"/>
      <c r="G76" s="69">
        <f t="shared" si="4"/>
        <v>1728700</v>
      </c>
      <c r="H76" s="69">
        <f t="shared" si="4"/>
        <v>1694800</v>
      </c>
    </row>
    <row r="77" spans="1:8" ht="25.5" x14ac:dyDescent="0.25">
      <c r="A77" s="9" t="s">
        <v>60</v>
      </c>
      <c r="B77" s="10" t="s">
        <v>97</v>
      </c>
      <c r="C77" s="10" t="s">
        <v>108</v>
      </c>
      <c r="D77" s="11" t="s">
        <v>58</v>
      </c>
      <c r="E77" s="11">
        <v>240</v>
      </c>
      <c r="F77" s="11"/>
      <c r="G77" s="69">
        <f t="shared" si="4"/>
        <v>1728700</v>
      </c>
      <c r="H77" s="69">
        <f t="shared" si="4"/>
        <v>1694800</v>
      </c>
    </row>
    <row r="78" spans="1:8" x14ac:dyDescent="0.25">
      <c r="A78" s="9" t="s">
        <v>29</v>
      </c>
      <c r="B78" s="10" t="s">
        <v>97</v>
      </c>
      <c r="C78" s="10" t="s">
        <v>108</v>
      </c>
      <c r="D78" s="11" t="s">
        <v>58</v>
      </c>
      <c r="E78" s="11">
        <v>244</v>
      </c>
      <c r="F78" s="11"/>
      <c r="G78" s="69">
        <f>G79+G80</f>
        <v>1728700</v>
      </c>
      <c r="H78" s="69">
        <f>H79+H80</f>
        <v>1694800</v>
      </c>
    </row>
    <row r="79" spans="1:8" x14ac:dyDescent="0.25">
      <c r="A79" s="9" t="s">
        <v>29</v>
      </c>
      <c r="B79" s="10" t="s">
        <v>97</v>
      </c>
      <c r="C79" s="10" t="s">
        <v>108</v>
      </c>
      <c r="D79" s="11" t="s">
        <v>58</v>
      </c>
      <c r="E79" s="11">
        <v>244</v>
      </c>
      <c r="F79" s="11">
        <v>225</v>
      </c>
      <c r="G79" s="69">
        <v>1428700</v>
      </c>
      <c r="H79" s="69">
        <v>1394800</v>
      </c>
    </row>
    <row r="80" spans="1:8" x14ac:dyDescent="0.25">
      <c r="A80" s="9" t="s">
        <v>92</v>
      </c>
      <c r="B80" s="10" t="s">
        <v>97</v>
      </c>
      <c r="C80" s="10" t="s">
        <v>108</v>
      </c>
      <c r="D80" s="11" t="s">
        <v>58</v>
      </c>
      <c r="E80" s="11">
        <v>244</v>
      </c>
      <c r="F80" s="11">
        <v>226</v>
      </c>
      <c r="G80" s="69">
        <v>300000</v>
      </c>
      <c r="H80" s="69">
        <v>300000</v>
      </c>
    </row>
    <row r="81" spans="1:8" ht="21" x14ac:dyDescent="0.25">
      <c r="A81" s="68" t="s">
        <v>61</v>
      </c>
      <c r="B81" s="10" t="s">
        <v>97</v>
      </c>
      <c r="C81" s="10" t="s">
        <v>110</v>
      </c>
      <c r="D81" s="11"/>
      <c r="E81" s="11"/>
      <c r="F81" s="11"/>
      <c r="G81" s="71">
        <f>G82</f>
        <v>500000</v>
      </c>
      <c r="H81" s="71">
        <f>H82</f>
        <v>500000</v>
      </c>
    </row>
    <row r="82" spans="1:8" ht="45" x14ac:dyDescent="0.25">
      <c r="A82" s="14" t="s">
        <v>62</v>
      </c>
      <c r="B82" s="10" t="s">
        <v>97</v>
      </c>
      <c r="C82" s="10">
        <v>12</v>
      </c>
      <c r="D82" s="11" t="s">
        <v>63</v>
      </c>
      <c r="E82" s="11"/>
      <c r="F82" s="11"/>
      <c r="G82" s="72">
        <f>G83</f>
        <v>500000</v>
      </c>
      <c r="H82" s="72">
        <f>H86</f>
        <v>500000</v>
      </c>
    </row>
    <row r="83" spans="1:8" ht="22.5" x14ac:dyDescent="0.25">
      <c r="A83" s="14" t="s">
        <v>59</v>
      </c>
      <c r="B83" s="10" t="s">
        <v>97</v>
      </c>
      <c r="C83" s="10">
        <v>12</v>
      </c>
      <c r="D83" s="11" t="s">
        <v>63</v>
      </c>
      <c r="E83" s="11">
        <v>200</v>
      </c>
      <c r="F83" s="11"/>
      <c r="G83" s="72">
        <f>G84</f>
        <v>500000</v>
      </c>
      <c r="H83" s="72">
        <f>H84</f>
        <v>500000</v>
      </c>
    </row>
    <row r="84" spans="1:8" ht="22.5" x14ac:dyDescent="0.25">
      <c r="A84" s="14" t="s">
        <v>109</v>
      </c>
      <c r="B84" s="10" t="s">
        <v>97</v>
      </c>
      <c r="C84" s="10">
        <v>12</v>
      </c>
      <c r="D84" s="11" t="s">
        <v>63</v>
      </c>
      <c r="E84" s="11">
        <v>240</v>
      </c>
      <c r="F84" s="11"/>
      <c r="G84" s="72">
        <f>G85</f>
        <v>500000</v>
      </c>
      <c r="H84" s="72">
        <f>H85</f>
        <v>500000</v>
      </c>
    </row>
    <row r="85" spans="1:8" x14ac:dyDescent="0.25">
      <c r="A85" s="14" t="s">
        <v>29</v>
      </c>
      <c r="B85" s="10" t="s">
        <v>97</v>
      </c>
      <c r="C85" s="10">
        <v>12</v>
      </c>
      <c r="D85" s="11" t="s">
        <v>63</v>
      </c>
      <c r="E85" s="11">
        <v>244</v>
      </c>
      <c r="F85" s="11"/>
      <c r="G85" s="72">
        <f>G86</f>
        <v>500000</v>
      </c>
      <c r="H85" s="72">
        <f>H86</f>
        <v>500000</v>
      </c>
    </row>
    <row r="86" spans="1:8" x14ac:dyDescent="0.25">
      <c r="A86" s="14" t="s">
        <v>64</v>
      </c>
      <c r="B86" s="10" t="s">
        <v>97</v>
      </c>
      <c r="C86" s="10">
        <v>12</v>
      </c>
      <c r="D86" s="11" t="s">
        <v>63</v>
      </c>
      <c r="E86" s="11">
        <v>244</v>
      </c>
      <c r="F86" s="11">
        <v>226</v>
      </c>
      <c r="G86" s="72">
        <v>500000</v>
      </c>
      <c r="H86" s="72">
        <v>500000</v>
      </c>
    </row>
    <row r="87" spans="1:8" x14ac:dyDescent="0.25">
      <c r="A87" s="16" t="s">
        <v>65</v>
      </c>
      <c r="B87" s="17" t="s">
        <v>111</v>
      </c>
      <c r="C87" s="17" t="s">
        <v>95</v>
      </c>
      <c r="D87" s="18"/>
      <c r="E87" s="18"/>
      <c r="F87" s="18"/>
      <c r="G87" s="70">
        <f>G88</f>
        <v>150000</v>
      </c>
      <c r="H87" s="70">
        <f>H88</f>
        <v>150000</v>
      </c>
    </row>
    <row r="88" spans="1:8" ht="51" x14ac:dyDescent="0.25">
      <c r="A88" s="9" t="s">
        <v>66</v>
      </c>
      <c r="B88" s="10" t="s">
        <v>111</v>
      </c>
      <c r="C88" s="10" t="s">
        <v>95</v>
      </c>
      <c r="D88" s="11" t="s">
        <v>67</v>
      </c>
      <c r="E88" s="11"/>
      <c r="F88" s="11"/>
      <c r="G88" s="69">
        <f>G92</f>
        <v>150000</v>
      </c>
      <c r="H88" s="69">
        <f>H92</f>
        <v>150000</v>
      </c>
    </row>
    <row r="89" spans="1:8" ht="22.5" x14ac:dyDescent="0.25">
      <c r="A89" s="14" t="s">
        <v>59</v>
      </c>
      <c r="B89" s="10" t="s">
        <v>111</v>
      </c>
      <c r="C89" s="10" t="s">
        <v>95</v>
      </c>
      <c r="D89" s="11" t="s">
        <v>67</v>
      </c>
      <c r="E89" s="11">
        <v>200</v>
      </c>
      <c r="F89" s="11"/>
      <c r="G89" s="69">
        <f t="shared" ref="G89:H91" si="5">G90</f>
        <v>150000</v>
      </c>
      <c r="H89" s="69">
        <f t="shared" si="5"/>
        <v>150000</v>
      </c>
    </row>
    <row r="90" spans="1:8" ht="22.5" x14ac:dyDescent="0.25">
      <c r="A90" s="14" t="s">
        <v>109</v>
      </c>
      <c r="B90" s="10" t="s">
        <v>111</v>
      </c>
      <c r="C90" s="10" t="s">
        <v>95</v>
      </c>
      <c r="D90" s="11" t="s">
        <v>67</v>
      </c>
      <c r="E90" s="11">
        <v>240</v>
      </c>
      <c r="F90" s="11"/>
      <c r="G90" s="69">
        <f t="shared" si="5"/>
        <v>150000</v>
      </c>
      <c r="H90" s="69">
        <f t="shared" si="5"/>
        <v>150000</v>
      </c>
    </row>
    <row r="91" spans="1:8" x14ac:dyDescent="0.25">
      <c r="A91" s="14" t="s">
        <v>29</v>
      </c>
      <c r="B91" s="10" t="s">
        <v>111</v>
      </c>
      <c r="C91" s="10" t="s">
        <v>95</v>
      </c>
      <c r="D91" s="11" t="s">
        <v>67</v>
      </c>
      <c r="E91" s="11">
        <v>244</v>
      </c>
      <c r="F91" s="11"/>
      <c r="G91" s="69">
        <f t="shared" si="5"/>
        <v>150000</v>
      </c>
      <c r="H91" s="69">
        <f t="shared" si="5"/>
        <v>150000</v>
      </c>
    </row>
    <row r="92" spans="1:8" x14ac:dyDescent="0.25">
      <c r="A92" s="9" t="s">
        <v>68</v>
      </c>
      <c r="B92" s="10" t="s">
        <v>111</v>
      </c>
      <c r="C92" s="10" t="s">
        <v>95</v>
      </c>
      <c r="D92" s="11" t="s">
        <v>67</v>
      </c>
      <c r="E92" s="11">
        <v>244</v>
      </c>
      <c r="F92" s="11">
        <v>225</v>
      </c>
      <c r="G92" s="69">
        <v>150000</v>
      </c>
      <c r="H92" s="69">
        <v>150000</v>
      </c>
    </row>
    <row r="93" spans="1:8" x14ac:dyDescent="0.25">
      <c r="A93" s="16" t="s">
        <v>71</v>
      </c>
      <c r="B93" s="17" t="s">
        <v>111</v>
      </c>
      <c r="C93" s="17" t="s">
        <v>107</v>
      </c>
      <c r="D93" s="18"/>
      <c r="E93" s="18"/>
      <c r="F93" s="19"/>
      <c r="G93" s="34">
        <f>G94+G99+G104</f>
        <v>1550000</v>
      </c>
      <c r="H93" s="34">
        <f>H94+H99+H104</f>
        <v>1790000</v>
      </c>
    </row>
    <row r="94" spans="1:8" ht="89.25" x14ac:dyDescent="0.25">
      <c r="A94" s="9" t="s">
        <v>72</v>
      </c>
      <c r="B94" s="10" t="s">
        <v>111</v>
      </c>
      <c r="C94" s="10" t="s">
        <v>107</v>
      </c>
      <c r="D94" s="11" t="s">
        <v>73</v>
      </c>
      <c r="E94" s="11">
        <v>200</v>
      </c>
      <c r="F94" s="12"/>
      <c r="G94" s="33">
        <f>G95</f>
        <v>700000</v>
      </c>
      <c r="H94" s="33">
        <f>H95</f>
        <v>800000</v>
      </c>
    </row>
    <row r="95" spans="1:8" ht="38.25" x14ac:dyDescent="0.25">
      <c r="A95" s="9" t="s">
        <v>74</v>
      </c>
      <c r="B95" s="10" t="s">
        <v>111</v>
      </c>
      <c r="C95" s="10" t="s">
        <v>107</v>
      </c>
      <c r="D95" s="11" t="s">
        <v>73</v>
      </c>
      <c r="E95" s="11">
        <v>240</v>
      </c>
      <c r="F95" s="12"/>
      <c r="G95" s="33">
        <f>G96</f>
        <v>700000</v>
      </c>
      <c r="H95" s="33">
        <f>H96</f>
        <v>800000</v>
      </c>
    </row>
    <row r="96" spans="1:8" ht="25.5" x14ac:dyDescent="0.25">
      <c r="A96" s="9" t="s">
        <v>59</v>
      </c>
      <c r="B96" s="10" t="s">
        <v>111</v>
      </c>
      <c r="C96" s="10" t="s">
        <v>107</v>
      </c>
      <c r="D96" s="11" t="s">
        <v>73</v>
      </c>
      <c r="E96" s="11">
        <v>244</v>
      </c>
      <c r="F96" s="12"/>
      <c r="G96" s="33">
        <f>G98+G97</f>
        <v>700000</v>
      </c>
      <c r="H96" s="33">
        <f>H98+H97</f>
        <v>800000</v>
      </c>
    </row>
    <row r="97" spans="1:8" x14ac:dyDescent="0.25">
      <c r="A97" s="9" t="s">
        <v>75</v>
      </c>
      <c r="B97" s="10" t="s">
        <v>111</v>
      </c>
      <c r="C97" s="10" t="s">
        <v>107</v>
      </c>
      <c r="D97" s="11" t="s">
        <v>73</v>
      </c>
      <c r="E97" s="11">
        <v>244</v>
      </c>
      <c r="F97" s="11">
        <v>223</v>
      </c>
      <c r="G97" s="33">
        <v>500000</v>
      </c>
      <c r="H97" s="33">
        <v>600000</v>
      </c>
    </row>
    <row r="98" spans="1:8" ht="25.5" x14ac:dyDescent="0.25">
      <c r="A98" s="9" t="s">
        <v>70</v>
      </c>
      <c r="B98" s="10" t="s">
        <v>111</v>
      </c>
      <c r="C98" s="10" t="s">
        <v>107</v>
      </c>
      <c r="D98" s="11" t="s">
        <v>73</v>
      </c>
      <c r="E98" s="11">
        <v>244</v>
      </c>
      <c r="F98" s="11">
        <v>225</v>
      </c>
      <c r="G98" s="33">
        <v>200000</v>
      </c>
      <c r="H98" s="33">
        <v>200000</v>
      </c>
    </row>
    <row r="99" spans="1:8" ht="63.75" x14ac:dyDescent="0.25">
      <c r="A99" s="9" t="s">
        <v>112</v>
      </c>
      <c r="B99" s="10" t="s">
        <v>111</v>
      </c>
      <c r="C99" s="10" t="s">
        <v>107</v>
      </c>
      <c r="D99" s="11" t="s">
        <v>76</v>
      </c>
      <c r="E99" s="11"/>
      <c r="F99" s="12"/>
      <c r="G99" s="33">
        <f t="shared" ref="G99:H107" si="6">G100</f>
        <v>600000</v>
      </c>
      <c r="H99" s="33">
        <f t="shared" si="6"/>
        <v>740000</v>
      </c>
    </row>
    <row r="100" spans="1:8" ht="25.5" x14ac:dyDescent="0.25">
      <c r="A100" s="9" t="s">
        <v>59</v>
      </c>
      <c r="B100" s="10" t="s">
        <v>111</v>
      </c>
      <c r="C100" s="10" t="s">
        <v>107</v>
      </c>
      <c r="D100" s="11" t="s">
        <v>76</v>
      </c>
      <c r="E100" s="11">
        <v>200</v>
      </c>
      <c r="F100" s="12"/>
      <c r="G100" s="33">
        <f t="shared" si="6"/>
        <v>600000</v>
      </c>
      <c r="H100" s="33">
        <f t="shared" si="6"/>
        <v>740000</v>
      </c>
    </row>
    <row r="101" spans="1:8" ht="25.5" x14ac:dyDescent="0.25">
      <c r="A101" s="9" t="s">
        <v>60</v>
      </c>
      <c r="B101" s="10" t="s">
        <v>111</v>
      </c>
      <c r="C101" s="10" t="s">
        <v>107</v>
      </c>
      <c r="D101" s="11" t="s">
        <v>76</v>
      </c>
      <c r="E101" s="11">
        <v>240</v>
      </c>
      <c r="F101" s="12"/>
      <c r="G101" s="33">
        <f t="shared" si="6"/>
        <v>600000</v>
      </c>
      <c r="H101" s="33">
        <f t="shared" si="6"/>
        <v>740000</v>
      </c>
    </row>
    <row r="102" spans="1:8" ht="25.5" x14ac:dyDescent="0.25">
      <c r="A102" s="9" t="s">
        <v>77</v>
      </c>
      <c r="B102" s="10" t="s">
        <v>111</v>
      </c>
      <c r="C102" s="10" t="s">
        <v>107</v>
      </c>
      <c r="D102" s="11" t="s">
        <v>76</v>
      </c>
      <c r="E102" s="11">
        <v>244</v>
      </c>
      <c r="F102" s="12"/>
      <c r="G102" s="33">
        <f t="shared" si="6"/>
        <v>600000</v>
      </c>
      <c r="H102" s="33">
        <f t="shared" si="6"/>
        <v>740000</v>
      </c>
    </row>
    <row r="103" spans="1:8" x14ac:dyDescent="0.25">
      <c r="A103" s="9" t="s">
        <v>78</v>
      </c>
      <c r="B103" s="10" t="s">
        <v>111</v>
      </c>
      <c r="C103" s="10" t="s">
        <v>107</v>
      </c>
      <c r="D103" s="11" t="s">
        <v>76</v>
      </c>
      <c r="E103" s="11">
        <v>244</v>
      </c>
      <c r="F103" s="11">
        <v>225</v>
      </c>
      <c r="G103" s="33">
        <v>600000</v>
      </c>
      <c r="H103" s="33">
        <v>740000</v>
      </c>
    </row>
    <row r="104" spans="1:8" ht="51" x14ac:dyDescent="0.25">
      <c r="A104" s="9" t="s">
        <v>150</v>
      </c>
      <c r="B104" s="10" t="s">
        <v>111</v>
      </c>
      <c r="C104" s="10" t="s">
        <v>107</v>
      </c>
      <c r="D104" s="11" t="s">
        <v>151</v>
      </c>
      <c r="E104" s="11"/>
      <c r="F104" s="38"/>
      <c r="G104" s="33">
        <f t="shared" si="6"/>
        <v>250000</v>
      </c>
      <c r="H104" s="33">
        <f t="shared" si="6"/>
        <v>250000</v>
      </c>
    </row>
    <row r="105" spans="1:8" ht="25.5" x14ac:dyDescent="0.25">
      <c r="A105" s="9" t="s">
        <v>59</v>
      </c>
      <c r="B105" s="10" t="s">
        <v>111</v>
      </c>
      <c r="C105" s="10" t="s">
        <v>107</v>
      </c>
      <c r="D105" s="11" t="s">
        <v>151</v>
      </c>
      <c r="E105" s="11">
        <v>200</v>
      </c>
      <c r="F105" s="38"/>
      <c r="G105" s="33">
        <f t="shared" si="6"/>
        <v>250000</v>
      </c>
      <c r="H105" s="33">
        <f t="shared" si="6"/>
        <v>250000</v>
      </c>
    </row>
    <row r="106" spans="1:8" ht="25.5" x14ac:dyDescent="0.25">
      <c r="A106" s="9" t="s">
        <v>60</v>
      </c>
      <c r="B106" s="10" t="s">
        <v>111</v>
      </c>
      <c r="C106" s="10" t="s">
        <v>107</v>
      </c>
      <c r="D106" s="11" t="s">
        <v>151</v>
      </c>
      <c r="E106" s="11">
        <v>240</v>
      </c>
      <c r="F106" s="38"/>
      <c r="G106" s="33">
        <f t="shared" si="6"/>
        <v>250000</v>
      </c>
      <c r="H106" s="33">
        <f t="shared" si="6"/>
        <v>250000</v>
      </c>
    </row>
    <row r="107" spans="1:8" ht="25.5" x14ac:dyDescent="0.25">
      <c r="A107" s="9" t="s">
        <v>77</v>
      </c>
      <c r="B107" s="10" t="s">
        <v>111</v>
      </c>
      <c r="C107" s="10" t="s">
        <v>107</v>
      </c>
      <c r="D107" s="11" t="s">
        <v>151</v>
      </c>
      <c r="E107" s="11">
        <v>244</v>
      </c>
      <c r="F107" s="38"/>
      <c r="G107" s="33">
        <f t="shared" si="6"/>
        <v>250000</v>
      </c>
      <c r="H107" s="33">
        <f t="shared" si="6"/>
        <v>250000</v>
      </c>
    </row>
    <row r="108" spans="1:8" x14ac:dyDescent="0.25">
      <c r="A108" s="9" t="s">
        <v>78</v>
      </c>
      <c r="B108" s="10" t="s">
        <v>111</v>
      </c>
      <c r="C108" s="10" t="s">
        <v>107</v>
      </c>
      <c r="D108" s="11" t="s">
        <v>151</v>
      </c>
      <c r="E108" s="11">
        <v>244</v>
      </c>
      <c r="F108" s="11">
        <v>225</v>
      </c>
      <c r="G108" s="33">
        <v>250000</v>
      </c>
      <c r="H108" s="33">
        <v>250000</v>
      </c>
    </row>
    <row r="109" spans="1:8" x14ac:dyDescent="0.25">
      <c r="A109" s="16" t="s">
        <v>79</v>
      </c>
      <c r="B109" s="17" t="s">
        <v>113</v>
      </c>
      <c r="C109" s="17" t="s">
        <v>113</v>
      </c>
      <c r="D109" s="18"/>
      <c r="E109" s="18"/>
      <c r="F109" s="19"/>
      <c r="G109" s="34">
        <f t="shared" ref="G109:H112" si="7">G110</f>
        <v>10000</v>
      </c>
      <c r="H109" s="34">
        <f t="shared" si="7"/>
        <v>10000</v>
      </c>
    </row>
    <row r="110" spans="1:8" ht="38.25" x14ac:dyDescent="0.25">
      <c r="A110" s="9" t="s">
        <v>80</v>
      </c>
      <c r="B110" s="10" t="s">
        <v>113</v>
      </c>
      <c r="C110" s="10" t="s">
        <v>113</v>
      </c>
      <c r="D110" s="11" t="s">
        <v>81</v>
      </c>
      <c r="E110" s="11">
        <v>200</v>
      </c>
      <c r="F110" s="12"/>
      <c r="G110" s="33">
        <f t="shared" si="7"/>
        <v>10000</v>
      </c>
      <c r="H110" s="33">
        <f t="shared" si="7"/>
        <v>10000</v>
      </c>
    </row>
    <row r="111" spans="1:8" ht="38.25" x14ac:dyDescent="0.25">
      <c r="A111" s="9" t="s">
        <v>69</v>
      </c>
      <c r="B111" s="10" t="s">
        <v>113</v>
      </c>
      <c r="C111" s="10" t="s">
        <v>113</v>
      </c>
      <c r="D111" s="11" t="s">
        <v>81</v>
      </c>
      <c r="E111" s="11">
        <v>240</v>
      </c>
      <c r="F111" s="12"/>
      <c r="G111" s="33">
        <f t="shared" si="7"/>
        <v>10000</v>
      </c>
      <c r="H111" s="33">
        <f t="shared" si="7"/>
        <v>10000</v>
      </c>
    </row>
    <row r="112" spans="1:8" ht="25.5" x14ac:dyDescent="0.25">
      <c r="A112" s="9" t="s">
        <v>59</v>
      </c>
      <c r="B112" s="10" t="s">
        <v>113</v>
      </c>
      <c r="C112" s="10" t="s">
        <v>113</v>
      </c>
      <c r="D112" s="11" t="s">
        <v>81</v>
      </c>
      <c r="E112" s="11">
        <v>244</v>
      </c>
      <c r="F112" s="12"/>
      <c r="G112" s="33">
        <f t="shared" si="7"/>
        <v>10000</v>
      </c>
      <c r="H112" s="33">
        <f t="shared" si="7"/>
        <v>10000</v>
      </c>
    </row>
    <row r="113" spans="1:8" x14ac:dyDescent="0.25">
      <c r="A113" s="9" t="s">
        <v>31</v>
      </c>
      <c r="B113" s="10" t="s">
        <v>113</v>
      </c>
      <c r="C113" s="10" t="s">
        <v>113</v>
      </c>
      <c r="D113" s="11" t="s">
        <v>81</v>
      </c>
      <c r="E113" s="11">
        <v>244</v>
      </c>
      <c r="F113" s="11">
        <v>290</v>
      </c>
      <c r="G113" s="33">
        <v>10000</v>
      </c>
      <c r="H113" s="33">
        <v>10000</v>
      </c>
    </row>
    <row r="114" spans="1:8" ht="25.5" x14ac:dyDescent="0.25">
      <c r="A114" s="16" t="s">
        <v>82</v>
      </c>
      <c r="B114" s="17" t="s">
        <v>114</v>
      </c>
      <c r="C114" s="17"/>
      <c r="D114" s="11"/>
      <c r="E114" s="11"/>
      <c r="F114" s="12"/>
      <c r="G114" s="34">
        <f>G115</f>
        <v>7306631</v>
      </c>
      <c r="H114" s="34">
        <f>H115</f>
        <v>8497067</v>
      </c>
    </row>
    <row r="115" spans="1:8" ht="38.25" x14ac:dyDescent="0.25">
      <c r="A115" s="9" t="s">
        <v>83</v>
      </c>
      <c r="B115" s="10" t="s">
        <v>114</v>
      </c>
      <c r="C115" s="10" t="s">
        <v>95</v>
      </c>
      <c r="D115" s="11"/>
      <c r="E115" s="11"/>
      <c r="F115" s="12"/>
      <c r="G115" s="33">
        <f>G116</f>
        <v>7306631</v>
      </c>
      <c r="H115" s="33">
        <f>H116</f>
        <v>8497067</v>
      </c>
    </row>
    <row r="116" spans="1:8" ht="38.25" x14ac:dyDescent="0.25">
      <c r="A116" s="9" t="s">
        <v>83</v>
      </c>
      <c r="B116" s="10" t="s">
        <v>114</v>
      </c>
      <c r="C116" s="10" t="s">
        <v>95</v>
      </c>
      <c r="D116" s="11" t="s">
        <v>84</v>
      </c>
      <c r="E116" s="11"/>
      <c r="F116" s="12"/>
      <c r="G116" s="33">
        <f>G117+G122+G137</f>
        <v>7306631</v>
      </c>
      <c r="H116" s="33">
        <f>H117+H122+H137</f>
        <v>8497067</v>
      </c>
    </row>
    <row r="117" spans="1:8" ht="55.9" customHeight="1" x14ac:dyDescent="0.25">
      <c r="A117" s="9" t="s">
        <v>115</v>
      </c>
      <c r="B117" s="10" t="s">
        <v>114</v>
      </c>
      <c r="C117" s="10" t="s">
        <v>95</v>
      </c>
      <c r="D117" s="11" t="s">
        <v>85</v>
      </c>
      <c r="E117" s="11">
        <v>100</v>
      </c>
      <c r="F117" s="12"/>
      <c r="G117" s="33">
        <f>G118</f>
        <v>5050431</v>
      </c>
      <c r="H117" s="33">
        <f>H118</f>
        <v>6170867</v>
      </c>
    </row>
    <row r="118" spans="1:8" ht="25.5" x14ac:dyDescent="0.25">
      <c r="A118" s="9" t="s">
        <v>86</v>
      </c>
      <c r="B118" s="10" t="s">
        <v>114</v>
      </c>
      <c r="C118" s="10" t="s">
        <v>95</v>
      </c>
      <c r="D118" s="11" t="s">
        <v>85</v>
      </c>
      <c r="E118" s="11">
        <v>110</v>
      </c>
      <c r="F118" s="11"/>
      <c r="G118" s="33">
        <f>G120+G121</f>
        <v>5050431</v>
      </c>
      <c r="H118" s="33">
        <f>H120+H121</f>
        <v>6170867</v>
      </c>
    </row>
    <row r="119" spans="1:8" ht="25.5" x14ac:dyDescent="0.25">
      <c r="A119" s="9" t="s">
        <v>86</v>
      </c>
      <c r="B119" s="10" t="s">
        <v>114</v>
      </c>
      <c r="C119" s="10" t="s">
        <v>95</v>
      </c>
      <c r="D119" s="11" t="s">
        <v>85</v>
      </c>
      <c r="E119" s="11">
        <v>111</v>
      </c>
      <c r="F119" s="11"/>
      <c r="G119" s="33">
        <f>G120</f>
        <v>3879100</v>
      </c>
      <c r="H119" s="33">
        <f>H120</f>
        <v>4739667</v>
      </c>
    </row>
    <row r="120" spans="1:8" x14ac:dyDescent="0.25">
      <c r="A120" s="9" t="s">
        <v>13</v>
      </c>
      <c r="B120" s="10" t="s">
        <v>114</v>
      </c>
      <c r="C120" s="10" t="s">
        <v>95</v>
      </c>
      <c r="D120" s="11" t="s">
        <v>85</v>
      </c>
      <c r="E120" s="11">
        <v>111</v>
      </c>
      <c r="F120" s="11">
        <v>211</v>
      </c>
      <c r="G120" s="33">
        <v>3879100</v>
      </c>
      <c r="H120" s="33">
        <v>4739667</v>
      </c>
    </row>
    <row r="121" spans="1:8" x14ac:dyDescent="0.25">
      <c r="A121" s="9" t="s">
        <v>14</v>
      </c>
      <c r="B121" s="10" t="s">
        <v>114</v>
      </c>
      <c r="C121" s="10" t="s">
        <v>95</v>
      </c>
      <c r="D121" s="11" t="s">
        <v>85</v>
      </c>
      <c r="E121" s="11">
        <v>119</v>
      </c>
      <c r="F121" s="11">
        <v>213</v>
      </c>
      <c r="G121" s="33">
        <v>1171331</v>
      </c>
      <c r="H121" s="33">
        <v>1431200</v>
      </c>
    </row>
    <row r="122" spans="1:8" ht="64.150000000000006" customHeight="1" x14ac:dyDescent="0.25">
      <c r="A122" s="9" t="s">
        <v>116</v>
      </c>
      <c r="B122" s="10" t="s">
        <v>114</v>
      </c>
      <c r="C122" s="10" t="s">
        <v>95</v>
      </c>
      <c r="D122" s="11" t="s">
        <v>87</v>
      </c>
      <c r="E122" s="11">
        <v>200</v>
      </c>
      <c r="F122" s="11"/>
      <c r="G122" s="33">
        <f>G123</f>
        <v>2255000</v>
      </c>
      <c r="H122" s="33">
        <f>H123</f>
        <v>2325000</v>
      </c>
    </row>
    <row r="123" spans="1:8" ht="25.5" x14ac:dyDescent="0.25">
      <c r="A123" s="9" t="s">
        <v>60</v>
      </c>
      <c r="B123" s="10" t="s">
        <v>114</v>
      </c>
      <c r="C123" s="10" t="s">
        <v>95</v>
      </c>
      <c r="D123" s="11" t="s">
        <v>87</v>
      </c>
      <c r="E123" s="11">
        <v>240</v>
      </c>
      <c r="F123" s="11"/>
      <c r="G123" s="33">
        <f>G124+G130</f>
        <v>2255000</v>
      </c>
      <c r="H123" s="33">
        <f>H124+H130</f>
        <v>2325000</v>
      </c>
    </row>
    <row r="124" spans="1:8" ht="25.5" x14ac:dyDescent="0.25">
      <c r="A124" s="9" t="s">
        <v>77</v>
      </c>
      <c r="B124" s="10" t="s">
        <v>114</v>
      </c>
      <c r="C124" s="10" t="s">
        <v>95</v>
      </c>
      <c r="D124" s="11" t="s">
        <v>87</v>
      </c>
      <c r="E124" s="11">
        <v>242</v>
      </c>
      <c r="F124" s="11"/>
      <c r="G124" s="33">
        <f>SUM(G125:G129)</f>
        <v>220000</v>
      </c>
      <c r="H124" s="33">
        <f>SUM(H125:H129)</f>
        <v>240000</v>
      </c>
    </row>
    <row r="125" spans="1:8" x14ac:dyDescent="0.25">
      <c r="A125" s="9" t="s">
        <v>88</v>
      </c>
      <c r="B125" s="10" t="s">
        <v>114</v>
      </c>
      <c r="C125" s="10" t="s">
        <v>95</v>
      </c>
      <c r="D125" s="11" t="s">
        <v>87</v>
      </c>
      <c r="E125" s="11">
        <v>242</v>
      </c>
      <c r="F125" s="11">
        <v>221</v>
      </c>
      <c r="G125" s="33">
        <v>45000</v>
      </c>
      <c r="H125" s="33">
        <v>50000</v>
      </c>
    </row>
    <row r="126" spans="1:8" x14ac:dyDescent="0.25">
      <c r="A126" s="9" t="s">
        <v>89</v>
      </c>
      <c r="B126" s="10" t="s">
        <v>114</v>
      </c>
      <c r="C126" s="10" t="s">
        <v>95</v>
      </c>
      <c r="D126" s="11" t="s">
        <v>87</v>
      </c>
      <c r="E126" s="11">
        <v>242</v>
      </c>
      <c r="F126" s="11">
        <v>225</v>
      </c>
      <c r="G126" s="33">
        <v>35000</v>
      </c>
      <c r="H126" s="33">
        <v>40000</v>
      </c>
    </row>
    <row r="127" spans="1:8" x14ac:dyDescent="0.25">
      <c r="A127" s="9" t="s">
        <v>92</v>
      </c>
      <c r="B127" s="10" t="s">
        <v>114</v>
      </c>
      <c r="C127" s="10" t="s">
        <v>95</v>
      </c>
      <c r="D127" s="11" t="s">
        <v>87</v>
      </c>
      <c r="E127" s="11">
        <v>242</v>
      </c>
      <c r="F127" s="11">
        <v>226</v>
      </c>
      <c r="G127" s="33">
        <v>20000</v>
      </c>
      <c r="H127" s="33">
        <v>20000</v>
      </c>
    </row>
    <row r="128" spans="1:8" x14ac:dyDescent="0.25">
      <c r="A128" s="9" t="s">
        <v>54</v>
      </c>
      <c r="B128" s="10" t="s">
        <v>114</v>
      </c>
      <c r="C128" s="10" t="s">
        <v>95</v>
      </c>
      <c r="D128" s="11" t="s">
        <v>87</v>
      </c>
      <c r="E128" s="11">
        <v>242</v>
      </c>
      <c r="F128" s="11">
        <v>310</v>
      </c>
      <c r="G128" s="33">
        <v>60000</v>
      </c>
      <c r="H128" s="33">
        <v>60000</v>
      </c>
    </row>
    <row r="129" spans="1:8" ht="17.45" customHeight="1" x14ac:dyDescent="0.25">
      <c r="A129" s="9" t="s">
        <v>32</v>
      </c>
      <c r="B129" s="10" t="s">
        <v>114</v>
      </c>
      <c r="C129" s="10" t="s">
        <v>95</v>
      </c>
      <c r="D129" s="11" t="s">
        <v>87</v>
      </c>
      <c r="E129" s="11">
        <v>242</v>
      </c>
      <c r="F129" s="11">
        <v>340</v>
      </c>
      <c r="G129" s="33">
        <v>60000</v>
      </c>
      <c r="H129" s="33">
        <v>70000</v>
      </c>
    </row>
    <row r="130" spans="1:8" ht="25.5" x14ac:dyDescent="0.25">
      <c r="A130" s="9" t="s">
        <v>77</v>
      </c>
      <c r="B130" s="10" t="s">
        <v>114</v>
      </c>
      <c r="C130" s="10" t="s">
        <v>95</v>
      </c>
      <c r="D130" s="11" t="s">
        <v>87</v>
      </c>
      <c r="E130" s="11">
        <v>244</v>
      </c>
      <c r="F130" s="11"/>
      <c r="G130" s="33">
        <f>SUM(G131:G136)</f>
        <v>2035000</v>
      </c>
      <c r="H130" s="33">
        <f>SUM(H131:H136)</f>
        <v>2085000</v>
      </c>
    </row>
    <row r="131" spans="1:8" x14ac:dyDescent="0.25">
      <c r="A131" s="9" t="s">
        <v>90</v>
      </c>
      <c r="B131" s="10" t="s">
        <v>114</v>
      </c>
      <c r="C131" s="10" t="s">
        <v>95</v>
      </c>
      <c r="D131" s="11" t="s">
        <v>87</v>
      </c>
      <c r="E131" s="11">
        <v>244</v>
      </c>
      <c r="F131" s="11">
        <v>222</v>
      </c>
      <c r="G131" s="33">
        <v>150000</v>
      </c>
      <c r="H131" s="33">
        <v>150000</v>
      </c>
    </row>
    <row r="132" spans="1:8" x14ac:dyDescent="0.25">
      <c r="A132" s="9" t="s">
        <v>75</v>
      </c>
      <c r="B132" s="10" t="s">
        <v>114</v>
      </c>
      <c r="C132" s="10" t="s">
        <v>95</v>
      </c>
      <c r="D132" s="11" t="s">
        <v>87</v>
      </c>
      <c r="E132" s="11">
        <v>244</v>
      </c>
      <c r="F132" s="11">
        <v>223</v>
      </c>
      <c r="G132" s="33">
        <v>850000</v>
      </c>
      <c r="H132" s="33">
        <v>900000</v>
      </c>
    </row>
    <row r="133" spans="1:8" x14ac:dyDescent="0.25">
      <c r="A133" s="9" t="s">
        <v>91</v>
      </c>
      <c r="B133" s="10" t="s">
        <v>114</v>
      </c>
      <c r="C133" s="10" t="s">
        <v>95</v>
      </c>
      <c r="D133" s="11" t="s">
        <v>87</v>
      </c>
      <c r="E133" s="11">
        <v>244</v>
      </c>
      <c r="F133" s="11">
        <v>225</v>
      </c>
      <c r="G133" s="33">
        <v>500000</v>
      </c>
      <c r="H133" s="33">
        <v>500000</v>
      </c>
    </row>
    <row r="134" spans="1:8" x14ac:dyDescent="0.25">
      <c r="A134" s="9" t="s">
        <v>92</v>
      </c>
      <c r="B134" s="10" t="s">
        <v>114</v>
      </c>
      <c r="C134" s="10" t="s">
        <v>95</v>
      </c>
      <c r="D134" s="11" t="s">
        <v>87</v>
      </c>
      <c r="E134" s="11">
        <v>244</v>
      </c>
      <c r="F134" s="11">
        <v>226</v>
      </c>
      <c r="G134" s="33">
        <v>85000</v>
      </c>
      <c r="H134" s="33">
        <v>85000</v>
      </c>
    </row>
    <row r="135" spans="1:8" x14ac:dyDescent="0.25">
      <c r="A135" s="9" t="s">
        <v>31</v>
      </c>
      <c r="B135" s="10" t="s">
        <v>114</v>
      </c>
      <c r="C135" s="10" t="s">
        <v>95</v>
      </c>
      <c r="D135" s="11" t="s">
        <v>87</v>
      </c>
      <c r="E135" s="11">
        <v>244</v>
      </c>
      <c r="F135" s="11">
        <v>290</v>
      </c>
      <c r="G135" s="33">
        <v>200000</v>
      </c>
      <c r="H135" s="33">
        <v>200000</v>
      </c>
    </row>
    <row r="136" spans="1:8" ht="15" customHeight="1" x14ac:dyDescent="0.25">
      <c r="A136" s="9" t="s">
        <v>32</v>
      </c>
      <c r="B136" s="10" t="s">
        <v>114</v>
      </c>
      <c r="C136" s="10" t="s">
        <v>95</v>
      </c>
      <c r="D136" s="11" t="s">
        <v>87</v>
      </c>
      <c r="E136" s="11">
        <v>244</v>
      </c>
      <c r="F136" s="11">
        <v>340</v>
      </c>
      <c r="G136" s="33">
        <v>250000</v>
      </c>
      <c r="H136" s="33">
        <v>250000</v>
      </c>
    </row>
    <row r="137" spans="1:8" x14ac:dyDescent="0.25">
      <c r="A137" s="9" t="s">
        <v>33</v>
      </c>
      <c r="B137" s="10" t="s">
        <v>114</v>
      </c>
      <c r="C137" s="10" t="s">
        <v>95</v>
      </c>
      <c r="D137" s="11" t="s">
        <v>87</v>
      </c>
      <c r="E137" s="11">
        <v>800</v>
      </c>
      <c r="F137" s="11"/>
      <c r="G137" s="33">
        <f>G138</f>
        <v>1200</v>
      </c>
      <c r="H137" s="33">
        <f>H138</f>
        <v>1200</v>
      </c>
    </row>
    <row r="138" spans="1:8" ht="40.15" customHeight="1" x14ac:dyDescent="0.25">
      <c r="A138" s="9" t="s">
        <v>34</v>
      </c>
      <c r="B138" s="10" t="s">
        <v>114</v>
      </c>
      <c r="C138" s="10" t="s">
        <v>95</v>
      </c>
      <c r="D138" s="11" t="s">
        <v>87</v>
      </c>
      <c r="E138" s="11">
        <v>850</v>
      </c>
      <c r="F138" s="11"/>
      <c r="G138" s="33">
        <f>SUM(G139:G141)</f>
        <v>1200</v>
      </c>
      <c r="H138" s="33">
        <f>SUM(H139:H141)</f>
        <v>1200</v>
      </c>
    </row>
    <row r="139" spans="1:8" ht="25.5" x14ac:dyDescent="0.25">
      <c r="A139" s="9" t="s">
        <v>93</v>
      </c>
      <c r="B139" s="10" t="s">
        <v>114</v>
      </c>
      <c r="C139" s="10" t="s">
        <v>95</v>
      </c>
      <c r="D139" s="11" t="s">
        <v>94</v>
      </c>
      <c r="E139" s="11">
        <v>851</v>
      </c>
      <c r="F139" s="11">
        <v>290</v>
      </c>
      <c r="G139" s="33">
        <v>200</v>
      </c>
      <c r="H139" s="33">
        <v>200</v>
      </c>
    </row>
    <row r="140" spans="1:8" x14ac:dyDescent="0.25">
      <c r="A140" s="9" t="s">
        <v>48</v>
      </c>
      <c r="B140" s="10" t="s">
        <v>114</v>
      </c>
      <c r="C140" s="10" t="s">
        <v>95</v>
      </c>
      <c r="D140" s="11" t="s">
        <v>87</v>
      </c>
      <c r="E140" s="11">
        <v>852</v>
      </c>
      <c r="F140" s="11">
        <v>290</v>
      </c>
      <c r="G140" s="33">
        <v>500</v>
      </c>
      <c r="H140" s="33">
        <v>500</v>
      </c>
    </row>
    <row r="141" spans="1:8" x14ac:dyDescent="0.25">
      <c r="A141" s="13" t="s">
        <v>48</v>
      </c>
      <c r="B141" s="15" t="s">
        <v>114</v>
      </c>
      <c r="C141" s="15" t="s">
        <v>95</v>
      </c>
      <c r="D141" s="20" t="s">
        <v>87</v>
      </c>
      <c r="E141" s="20">
        <v>853</v>
      </c>
      <c r="F141" s="20">
        <v>290</v>
      </c>
      <c r="G141" s="33">
        <v>500</v>
      </c>
      <c r="H141" s="33">
        <v>500</v>
      </c>
    </row>
    <row r="142" spans="1:8" x14ac:dyDescent="0.25">
      <c r="A142" s="16" t="s">
        <v>117</v>
      </c>
      <c r="B142" s="23" t="s">
        <v>126</v>
      </c>
      <c r="C142" s="23"/>
      <c r="D142" s="23"/>
      <c r="E142" s="23"/>
      <c r="F142" s="23"/>
      <c r="G142" s="34">
        <f t="shared" ref="G142:H147" si="8">G143</f>
        <v>179000</v>
      </c>
      <c r="H142" s="34">
        <f t="shared" si="8"/>
        <v>215000</v>
      </c>
    </row>
    <row r="143" spans="1:8" ht="25.5" x14ac:dyDescent="0.25">
      <c r="A143" s="9" t="s">
        <v>118</v>
      </c>
      <c r="B143" s="21" t="s">
        <v>126</v>
      </c>
      <c r="C143" s="21" t="s">
        <v>95</v>
      </c>
      <c r="D143" s="21"/>
      <c r="E143" s="21"/>
      <c r="F143" s="21"/>
      <c r="G143" s="33">
        <f t="shared" si="8"/>
        <v>179000</v>
      </c>
      <c r="H143" s="33">
        <f t="shared" si="8"/>
        <v>215000</v>
      </c>
    </row>
    <row r="144" spans="1:8" ht="38.25" x14ac:dyDescent="0.25">
      <c r="A144" s="9" t="s">
        <v>123</v>
      </c>
      <c r="B144" s="21" t="s">
        <v>126</v>
      </c>
      <c r="C144" s="21" t="s">
        <v>95</v>
      </c>
      <c r="D144" s="21" t="s">
        <v>120</v>
      </c>
      <c r="E144" s="21"/>
      <c r="F144" s="21"/>
      <c r="G144" s="33">
        <f t="shared" si="8"/>
        <v>179000</v>
      </c>
      <c r="H144" s="33">
        <f t="shared" si="8"/>
        <v>215000</v>
      </c>
    </row>
    <row r="145" spans="1:8" ht="38.25" x14ac:dyDescent="0.25">
      <c r="A145" s="9" t="s">
        <v>119</v>
      </c>
      <c r="B145" s="21" t="s">
        <v>126</v>
      </c>
      <c r="C145" s="21" t="s">
        <v>95</v>
      </c>
      <c r="D145" s="21" t="s">
        <v>120</v>
      </c>
      <c r="E145" s="21"/>
      <c r="F145" s="21"/>
      <c r="G145" s="33">
        <f t="shared" si="8"/>
        <v>179000</v>
      </c>
      <c r="H145" s="33">
        <f t="shared" si="8"/>
        <v>215000</v>
      </c>
    </row>
    <row r="146" spans="1:8" ht="25.5" x14ac:dyDescent="0.25">
      <c r="A146" s="9" t="s">
        <v>124</v>
      </c>
      <c r="B146" s="21" t="s">
        <v>126</v>
      </c>
      <c r="C146" s="21" t="s">
        <v>95</v>
      </c>
      <c r="D146" s="21" t="s">
        <v>120</v>
      </c>
      <c r="E146" s="21" t="s">
        <v>127</v>
      </c>
      <c r="F146" s="21"/>
      <c r="G146" s="33">
        <f t="shared" si="8"/>
        <v>179000</v>
      </c>
      <c r="H146" s="33">
        <f t="shared" si="8"/>
        <v>215000</v>
      </c>
    </row>
    <row r="147" spans="1:8" ht="25.5" x14ac:dyDescent="0.25">
      <c r="A147" s="9" t="s">
        <v>121</v>
      </c>
      <c r="B147" s="21" t="s">
        <v>126</v>
      </c>
      <c r="C147" s="21" t="s">
        <v>95</v>
      </c>
      <c r="D147" s="21" t="s">
        <v>120</v>
      </c>
      <c r="E147" s="21" t="s">
        <v>128</v>
      </c>
      <c r="F147" s="21"/>
      <c r="G147" s="33">
        <f t="shared" si="8"/>
        <v>179000</v>
      </c>
      <c r="H147" s="33">
        <f t="shared" si="8"/>
        <v>215000</v>
      </c>
    </row>
    <row r="148" spans="1:8" ht="38.25" x14ac:dyDescent="0.25">
      <c r="A148" s="9" t="s">
        <v>125</v>
      </c>
      <c r="B148" s="21" t="s">
        <v>126</v>
      </c>
      <c r="C148" s="21" t="s">
        <v>95</v>
      </c>
      <c r="D148" s="21" t="s">
        <v>120</v>
      </c>
      <c r="E148" s="21" t="s">
        <v>129</v>
      </c>
      <c r="F148" s="21" t="s">
        <v>130</v>
      </c>
      <c r="G148" s="33">
        <v>179000</v>
      </c>
      <c r="H148" s="33">
        <v>215000</v>
      </c>
    </row>
    <row r="149" spans="1:8" x14ac:dyDescent="0.25">
      <c r="A149" s="9" t="s">
        <v>133</v>
      </c>
      <c r="B149" s="21" t="s">
        <v>134</v>
      </c>
      <c r="C149" s="21" t="s">
        <v>134</v>
      </c>
      <c r="D149" s="21" t="s">
        <v>135</v>
      </c>
      <c r="E149" s="21" t="s">
        <v>136</v>
      </c>
      <c r="F149" s="21"/>
      <c r="G149" s="33">
        <v>433603</v>
      </c>
      <c r="H149" s="33">
        <v>973370</v>
      </c>
    </row>
    <row r="150" spans="1:8" x14ac:dyDescent="0.25">
      <c r="A150" s="9" t="s">
        <v>122</v>
      </c>
      <c r="B150" s="22"/>
      <c r="C150" s="22"/>
      <c r="D150" s="22"/>
      <c r="E150" s="22"/>
      <c r="F150" s="22"/>
      <c r="G150" s="33">
        <f>G149+G142+G114+G109+G93+G87+G73+G66+G50+G45+G41+G14+G6+G57</f>
        <v>17565800</v>
      </c>
      <c r="H150" s="33">
        <f>H149+H142+H114+H109+H93+H87+H73+H66+H50+H45+H41+H14+H6+H57</f>
        <v>19696200</v>
      </c>
    </row>
    <row r="151" spans="1:8" x14ac:dyDescent="0.25">
      <c r="G151" s="56"/>
      <c r="H151" s="56"/>
    </row>
    <row r="152" spans="1:8" x14ac:dyDescent="0.25">
      <c r="G152" s="56"/>
      <c r="H152" s="56"/>
    </row>
  </sheetData>
  <mergeCells count="4">
    <mergeCell ref="F1:H1"/>
    <mergeCell ref="D2:H2"/>
    <mergeCell ref="E3:H3"/>
    <mergeCell ref="A4:H4"/>
  </mergeCells>
  <pageMargins left="0.31496062992125984" right="0.31496062992125984" top="0.35433070866141736" bottom="0.15748031496062992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7"/>
  <sheetViews>
    <sheetView workbookViewId="0">
      <selection activeCell="J5" sqref="J5"/>
    </sheetView>
  </sheetViews>
  <sheetFormatPr defaultRowHeight="15" x14ac:dyDescent="0.25"/>
  <cols>
    <col min="1" max="1" width="46.5703125" customWidth="1"/>
    <col min="4" max="4" width="10.28515625" customWidth="1"/>
    <col min="5" max="5" width="6.7109375" customWidth="1"/>
    <col min="6" max="6" width="8.85546875" customWidth="1"/>
    <col min="7" max="7" width="3.140625" customWidth="1"/>
  </cols>
  <sheetData>
    <row r="1" spans="1:7" x14ac:dyDescent="0.25">
      <c r="C1" s="56"/>
      <c r="D1" s="77" t="s">
        <v>145</v>
      </c>
      <c r="E1" s="56"/>
      <c r="F1" s="73"/>
      <c r="G1" s="73"/>
    </row>
    <row r="2" spans="1:7" ht="71.45" customHeight="1" x14ac:dyDescent="0.25">
      <c r="C2" s="97" t="s">
        <v>175</v>
      </c>
      <c r="D2" s="101"/>
      <c r="E2" s="101"/>
      <c r="F2" s="101"/>
      <c r="G2" s="101"/>
    </row>
    <row r="3" spans="1:7" x14ac:dyDescent="0.25">
      <c r="C3" s="56"/>
      <c r="D3" s="39"/>
      <c r="E3" s="94" t="s">
        <v>137</v>
      </c>
      <c r="F3" s="94"/>
      <c r="G3" s="94"/>
    </row>
    <row r="4" spans="1:7" ht="74.45" customHeight="1" x14ac:dyDescent="0.25">
      <c r="A4" s="133" t="s">
        <v>153</v>
      </c>
      <c r="B4" s="133"/>
      <c r="C4" s="133"/>
      <c r="D4" s="133"/>
      <c r="E4" s="133"/>
      <c r="F4" s="133"/>
      <c r="G4" s="133"/>
    </row>
    <row r="5" spans="1:7" ht="44.45" customHeight="1" x14ac:dyDescent="0.25">
      <c r="A5" s="118" t="s">
        <v>154</v>
      </c>
      <c r="B5" s="118"/>
      <c r="C5" s="118"/>
      <c r="D5" s="118"/>
      <c r="E5" s="118"/>
      <c r="F5" s="118"/>
      <c r="G5" s="25"/>
    </row>
    <row r="6" spans="1:7" x14ac:dyDescent="0.25">
      <c r="A6" s="26" t="s">
        <v>1</v>
      </c>
      <c r="B6" s="26" t="s">
        <v>139</v>
      </c>
      <c r="C6" s="26" t="s">
        <v>2</v>
      </c>
      <c r="D6" s="26" t="s">
        <v>3</v>
      </c>
      <c r="E6" s="26" t="s">
        <v>4</v>
      </c>
      <c r="F6" s="107" t="s">
        <v>147</v>
      </c>
      <c r="G6" s="108"/>
    </row>
    <row r="7" spans="1:7" x14ac:dyDescent="0.25">
      <c r="A7" s="26" t="s">
        <v>6</v>
      </c>
      <c r="B7" s="5" t="s">
        <v>95</v>
      </c>
      <c r="C7" s="5" t="s">
        <v>96</v>
      </c>
      <c r="D7" s="5"/>
      <c r="E7" s="5"/>
      <c r="F7" s="107"/>
      <c r="G7" s="108"/>
    </row>
    <row r="8" spans="1:7" ht="56.45" customHeight="1" x14ac:dyDescent="0.25">
      <c r="A8" s="26" t="s">
        <v>7</v>
      </c>
      <c r="B8" s="3" t="s">
        <v>95</v>
      </c>
      <c r="C8" s="7" t="s">
        <v>96</v>
      </c>
      <c r="D8" s="7"/>
      <c r="E8" s="7"/>
      <c r="F8" s="138">
        <f>F9</f>
        <v>464285</v>
      </c>
      <c r="G8" s="139"/>
    </row>
    <row r="9" spans="1:7" ht="40.9" customHeight="1" x14ac:dyDescent="0.25">
      <c r="A9" s="6" t="s">
        <v>8</v>
      </c>
      <c r="B9" s="7" t="s">
        <v>95</v>
      </c>
      <c r="C9" s="7" t="s">
        <v>96</v>
      </c>
      <c r="D9" s="7" t="s">
        <v>9</v>
      </c>
      <c r="E9" s="7"/>
      <c r="F9" s="136">
        <f>F10</f>
        <v>464285</v>
      </c>
      <c r="G9" s="137"/>
    </row>
    <row r="10" spans="1:7" ht="28.15" customHeight="1" x14ac:dyDescent="0.25">
      <c r="A10" s="6" t="s">
        <v>10</v>
      </c>
      <c r="B10" s="7" t="s">
        <v>95</v>
      </c>
      <c r="C10" s="7" t="s">
        <v>96</v>
      </c>
      <c r="D10" s="7" t="s">
        <v>9</v>
      </c>
      <c r="E10" s="2"/>
      <c r="F10" s="136">
        <f>F11</f>
        <v>464285</v>
      </c>
      <c r="G10" s="137"/>
    </row>
    <row r="11" spans="1:7" ht="28.15" customHeight="1" x14ac:dyDescent="0.25">
      <c r="A11" s="6" t="s">
        <v>11</v>
      </c>
      <c r="B11" s="7" t="s">
        <v>95</v>
      </c>
      <c r="C11" s="7" t="s">
        <v>96</v>
      </c>
      <c r="D11" s="7" t="s">
        <v>9</v>
      </c>
      <c r="E11" s="8" t="s">
        <v>98</v>
      </c>
      <c r="F11" s="136">
        <f>F12</f>
        <v>464285</v>
      </c>
      <c r="G11" s="137"/>
    </row>
    <row r="12" spans="1:7" ht="28.15" customHeight="1" x14ac:dyDescent="0.25">
      <c r="A12" s="6" t="s">
        <v>12</v>
      </c>
      <c r="B12" s="7" t="s">
        <v>95</v>
      </c>
      <c r="C12" s="7" t="s">
        <v>96</v>
      </c>
      <c r="D12" s="7" t="s">
        <v>9</v>
      </c>
      <c r="E12" s="8" t="s">
        <v>99</v>
      </c>
      <c r="F12" s="136">
        <f>F13+F14</f>
        <v>464285</v>
      </c>
      <c r="G12" s="137"/>
    </row>
    <row r="13" spans="1:7" ht="16.899999999999999" customHeight="1" x14ac:dyDescent="0.25">
      <c r="A13" s="6" t="s">
        <v>13</v>
      </c>
      <c r="B13" s="7" t="s">
        <v>95</v>
      </c>
      <c r="C13" s="7" t="s">
        <v>96</v>
      </c>
      <c r="D13" s="7" t="s">
        <v>9</v>
      </c>
      <c r="E13" s="7" t="s">
        <v>100</v>
      </c>
      <c r="F13" s="134">
        <v>356500</v>
      </c>
      <c r="G13" s="135"/>
    </row>
    <row r="14" spans="1:7" ht="24.75" x14ac:dyDescent="0.25">
      <c r="A14" s="6" t="s">
        <v>14</v>
      </c>
      <c r="B14" s="7" t="s">
        <v>95</v>
      </c>
      <c r="C14" s="7" t="s">
        <v>96</v>
      </c>
      <c r="D14" s="7" t="s">
        <v>9</v>
      </c>
      <c r="E14" s="7" t="s">
        <v>102</v>
      </c>
      <c r="F14" s="134">
        <v>107785</v>
      </c>
      <c r="G14" s="135"/>
    </row>
    <row r="15" spans="1:7" ht="70.150000000000006" customHeight="1" x14ac:dyDescent="0.25">
      <c r="A15" s="26" t="s">
        <v>15</v>
      </c>
      <c r="B15" s="7" t="s">
        <v>95</v>
      </c>
      <c r="C15" s="7" t="s">
        <v>97</v>
      </c>
      <c r="D15" s="7"/>
      <c r="E15" s="8"/>
      <c r="F15" s="140">
        <f>F16+F17</f>
        <v>3938800</v>
      </c>
      <c r="G15" s="141"/>
    </row>
    <row r="16" spans="1:7" ht="22.5" x14ac:dyDescent="0.25">
      <c r="A16" s="9" t="s">
        <v>16</v>
      </c>
      <c r="B16" s="10" t="s">
        <v>95</v>
      </c>
      <c r="C16" s="10" t="s">
        <v>97</v>
      </c>
      <c r="D16" s="11" t="s">
        <v>17</v>
      </c>
      <c r="E16" s="11">
        <v>242</v>
      </c>
      <c r="F16" s="134"/>
      <c r="G16" s="135"/>
    </row>
    <row r="17" spans="1:7" ht="38.25" x14ac:dyDescent="0.25">
      <c r="A17" s="9" t="s">
        <v>18</v>
      </c>
      <c r="B17" s="10" t="s">
        <v>95</v>
      </c>
      <c r="C17" s="10" t="s">
        <v>97</v>
      </c>
      <c r="D17" s="11" t="s">
        <v>19</v>
      </c>
      <c r="E17" s="8"/>
      <c r="F17" s="134">
        <f>F18+F32+F27</f>
        <v>3938800</v>
      </c>
      <c r="G17" s="135"/>
    </row>
    <row r="18" spans="1:7" ht="51" x14ac:dyDescent="0.25">
      <c r="A18" s="9" t="s">
        <v>20</v>
      </c>
      <c r="B18" s="10" t="s">
        <v>95</v>
      </c>
      <c r="C18" s="10" t="s">
        <v>97</v>
      </c>
      <c r="D18" s="11" t="s">
        <v>21</v>
      </c>
      <c r="E18" s="11">
        <v>100</v>
      </c>
      <c r="F18" s="134">
        <f>F19</f>
        <v>3448600</v>
      </c>
      <c r="G18" s="135"/>
    </row>
    <row r="19" spans="1:7" ht="51" x14ac:dyDescent="0.25">
      <c r="A19" s="9" t="s">
        <v>20</v>
      </c>
      <c r="B19" s="10" t="s">
        <v>95</v>
      </c>
      <c r="C19" s="10" t="s">
        <v>97</v>
      </c>
      <c r="D19" s="11" t="s">
        <v>21</v>
      </c>
      <c r="E19" s="11">
        <v>100</v>
      </c>
      <c r="F19" s="134">
        <f>F20</f>
        <v>3448600</v>
      </c>
      <c r="G19" s="135"/>
    </row>
    <row r="20" spans="1:7" ht="25.5" x14ac:dyDescent="0.25">
      <c r="A20" s="9" t="s">
        <v>12</v>
      </c>
      <c r="B20" s="10" t="s">
        <v>95</v>
      </c>
      <c r="C20" s="10" t="s">
        <v>97</v>
      </c>
      <c r="D20" s="11" t="s">
        <v>21</v>
      </c>
      <c r="E20" s="11">
        <v>120</v>
      </c>
      <c r="F20" s="134">
        <f>F21+F23+F25</f>
        <v>3448600</v>
      </c>
      <c r="G20" s="135"/>
    </row>
    <row r="21" spans="1:7" ht="25.5" x14ac:dyDescent="0.25">
      <c r="A21" s="9" t="s">
        <v>12</v>
      </c>
      <c r="B21" s="10" t="s">
        <v>95</v>
      </c>
      <c r="C21" s="10" t="s">
        <v>97</v>
      </c>
      <c r="D21" s="11" t="s">
        <v>21</v>
      </c>
      <c r="E21" s="11">
        <v>121</v>
      </c>
      <c r="F21" s="134">
        <f>F22</f>
        <v>2641000</v>
      </c>
      <c r="G21" s="135"/>
    </row>
    <row r="22" spans="1:7" ht="22.5" x14ac:dyDescent="0.25">
      <c r="A22" s="9" t="s">
        <v>13</v>
      </c>
      <c r="B22" s="10" t="s">
        <v>95</v>
      </c>
      <c r="C22" s="10" t="s">
        <v>97</v>
      </c>
      <c r="D22" s="11" t="s">
        <v>21</v>
      </c>
      <c r="E22" s="11">
        <v>121</v>
      </c>
      <c r="F22" s="134">
        <v>2641000</v>
      </c>
      <c r="G22" s="135"/>
    </row>
    <row r="23" spans="1:7" ht="22.5" x14ac:dyDescent="0.25">
      <c r="A23" s="9" t="s">
        <v>14</v>
      </c>
      <c r="B23" s="10" t="s">
        <v>95</v>
      </c>
      <c r="C23" s="10" t="s">
        <v>97</v>
      </c>
      <c r="D23" s="11" t="s">
        <v>21</v>
      </c>
      <c r="E23" s="11">
        <v>129</v>
      </c>
      <c r="F23" s="134">
        <v>797600</v>
      </c>
      <c r="G23" s="135"/>
    </row>
    <row r="24" spans="1:7" ht="25.5" x14ac:dyDescent="0.25">
      <c r="A24" s="9" t="s">
        <v>12</v>
      </c>
      <c r="B24" s="10" t="s">
        <v>95</v>
      </c>
      <c r="C24" s="10" t="s">
        <v>97</v>
      </c>
      <c r="D24" s="11" t="s">
        <v>21</v>
      </c>
      <c r="E24" s="11">
        <v>122</v>
      </c>
      <c r="F24" s="119">
        <f>F25</f>
        <v>10000</v>
      </c>
      <c r="G24" s="120"/>
    </row>
    <row r="25" spans="1:7" ht="22.5" x14ac:dyDescent="0.25">
      <c r="A25" s="9" t="s">
        <v>22</v>
      </c>
      <c r="B25" s="10" t="s">
        <v>95</v>
      </c>
      <c r="C25" s="10" t="s">
        <v>97</v>
      </c>
      <c r="D25" s="11" t="s">
        <v>21</v>
      </c>
      <c r="E25" s="11">
        <v>122</v>
      </c>
      <c r="F25" s="119">
        <v>10000</v>
      </c>
      <c r="G25" s="120"/>
    </row>
    <row r="26" spans="1:7" ht="63.75" x14ac:dyDescent="0.25">
      <c r="A26" s="9" t="s">
        <v>23</v>
      </c>
      <c r="B26" s="10" t="s">
        <v>95</v>
      </c>
      <c r="C26" s="10" t="s">
        <v>97</v>
      </c>
      <c r="D26" s="11" t="s">
        <v>24</v>
      </c>
      <c r="E26" s="11"/>
      <c r="F26" s="119"/>
      <c r="G26" s="120"/>
    </row>
    <row r="27" spans="1:7" ht="25.5" x14ac:dyDescent="0.25">
      <c r="A27" s="9" t="s">
        <v>25</v>
      </c>
      <c r="B27" s="10" t="s">
        <v>95</v>
      </c>
      <c r="C27" s="10" t="s">
        <v>97</v>
      </c>
      <c r="D27" s="11" t="s">
        <v>24</v>
      </c>
      <c r="E27" s="11">
        <v>200</v>
      </c>
      <c r="F27" s="119">
        <f>F28</f>
        <v>442200</v>
      </c>
      <c r="G27" s="120"/>
    </row>
    <row r="28" spans="1:7" ht="25.5" x14ac:dyDescent="0.25">
      <c r="A28" s="9" t="s">
        <v>26</v>
      </c>
      <c r="B28" s="10" t="s">
        <v>95</v>
      </c>
      <c r="C28" s="10" t="s">
        <v>97</v>
      </c>
      <c r="D28" s="11" t="s">
        <v>24</v>
      </c>
      <c r="E28" s="11">
        <v>240</v>
      </c>
      <c r="F28" s="119">
        <f>F29+F30</f>
        <v>442200</v>
      </c>
      <c r="G28" s="120"/>
    </row>
    <row r="29" spans="1:7" ht="25.5" x14ac:dyDescent="0.25">
      <c r="A29" s="9" t="s">
        <v>27</v>
      </c>
      <c r="B29" s="10" t="s">
        <v>95</v>
      </c>
      <c r="C29" s="10" t="s">
        <v>97</v>
      </c>
      <c r="D29" s="11" t="s">
        <v>24</v>
      </c>
      <c r="E29" s="11">
        <v>242</v>
      </c>
      <c r="F29" s="119">
        <v>129500</v>
      </c>
      <c r="G29" s="120"/>
    </row>
    <row r="30" spans="1:7" ht="25.5" x14ac:dyDescent="0.25">
      <c r="A30" s="9" t="s">
        <v>27</v>
      </c>
      <c r="B30" s="10" t="s">
        <v>95</v>
      </c>
      <c r="C30" s="10" t="s">
        <v>97</v>
      </c>
      <c r="D30" s="11" t="s">
        <v>24</v>
      </c>
      <c r="E30" s="11">
        <v>244</v>
      </c>
      <c r="F30" s="119">
        <v>312700</v>
      </c>
      <c r="G30" s="120"/>
    </row>
    <row r="31" spans="1:7" ht="22.5" x14ac:dyDescent="0.25">
      <c r="A31" s="9" t="s">
        <v>33</v>
      </c>
      <c r="B31" s="10" t="s">
        <v>95</v>
      </c>
      <c r="C31" s="10" t="s">
        <v>97</v>
      </c>
      <c r="D31" s="11" t="s">
        <v>24</v>
      </c>
      <c r="E31" s="11">
        <v>800</v>
      </c>
      <c r="F31" s="119">
        <f>F32</f>
        <v>48000</v>
      </c>
      <c r="G31" s="120"/>
    </row>
    <row r="32" spans="1:7" ht="38.25" x14ac:dyDescent="0.25">
      <c r="A32" s="9" t="s">
        <v>34</v>
      </c>
      <c r="B32" s="10" t="s">
        <v>95</v>
      </c>
      <c r="C32" s="10" t="s">
        <v>97</v>
      </c>
      <c r="D32" s="11" t="s">
        <v>24</v>
      </c>
      <c r="E32" s="11">
        <v>850</v>
      </c>
      <c r="F32" s="119">
        <f>F33+F34</f>
        <v>48000</v>
      </c>
      <c r="G32" s="120"/>
    </row>
    <row r="33" spans="1:7" ht="22.5" x14ac:dyDescent="0.25">
      <c r="A33" s="9" t="s">
        <v>35</v>
      </c>
      <c r="B33" s="10" t="s">
        <v>95</v>
      </c>
      <c r="C33" s="10" t="s">
        <v>97</v>
      </c>
      <c r="D33" s="11" t="s">
        <v>24</v>
      </c>
      <c r="E33" s="11">
        <v>852</v>
      </c>
      <c r="F33" s="119">
        <v>45000</v>
      </c>
      <c r="G33" s="120"/>
    </row>
    <row r="34" spans="1:7" ht="22.5" x14ac:dyDescent="0.25">
      <c r="A34" s="9" t="s">
        <v>31</v>
      </c>
      <c r="B34" s="10" t="s">
        <v>95</v>
      </c>
      <c r="C34" s="10" t="s">
        <v>97</v>
      </c>
      <c r="D34" s="11" t="s">
        <v>24</v>
      </c>
      <c r="E34" s="11">
        <v>853</v>
      </c>
      <c r="F34" s="119">
        <v>3000</v>
      </c>
      <c r="G34" s="120"/>
    </row>
    <row r="35" spans="1:7" ht="51" x14ac:dyDescent="0.25">
      <c r="A35" s="16" t="s">
        <v>36</v>
      </c>
      <c r="B35" s="10" t="s">
        <v>95</v>
      </c>
      <c r="C35" s="10" t="s">
        <v>104</v>
      </c>
      <c r="D35" s="11"/>
      <c r="E35" s="11"/>
      <c r="F35" s="123">
        <f>F36</f>
        <v>101996</v>
      </c>
      <c r="G35" s="124"/>
    </row>
    <row r="36" spans="1:7" ht="63.75" x14ac:dyDescent="0.25">
      <c r="A36" s="9" t="s">
        <v>37</v>
      </c>
      <c r="B36" s="10" t="s">
        <v>95</v>
      </c>
      <c r="C36" s="10" t="s">
        <v>104</v>
      </c>
      <c r="D36" s="11" t="s">
        <v>38</v>
      </c>
      <c r="E36" s="11"/>
      <c r="F36" s="119">
        <f>F38</f>
        <v>101996</v>
      </c>
      <c r="G36" s="120"/>
    </row>
    <row r="37" spans="1:7" ht="22.5" x14ac:dyDescent="0.25">
      <c r="A37" s="9" t="s">
        <v>39</v>
      </c>
      <c r="B37" s="10" t="s">
        <v>95</v>
      </c>
      <c r="C37" s="10" t="s">
        <v>104</v>
      </c>
      <c r="D37" s="11" t="s">
        <v>38</v>
      </c>
      <c r="E37" s="11">
        <v>500</v>
      </c>
      <c r="F37" s="119">
        <f>F38</f>
        <v>101996</v>
      </c>
      <c r="G37" s="120"/>
    </row>
    <row r="38" spans="1:7" ht="22.5" x14ac:dyDescent="0.25">
      <c r="A38" s="9" t="s">
        <v>40</v>
      </c>
      <c r="B38" s="10" t="s">
        <v>95</v>
      </c>
      <c r="C38" s="10" t="s">
        <v>104</v>
      </c>
      <c r="D38" s="11" t="s">
        <v>38</v>
      </c>
      <c r="E38" s="11">
        <v>540</v>
      </c>
      <c r="F38" s="119">
        <v>101996</v>
      </c>
      <c r="G38" s="120"/>
    </row>
    <row r="39" spans="1:7" ht="25.5" x14ac:dyDescent="0.25">
      <c r="A39" s="9" t="s">
        <v>41</v>
      </c>
      <c r="B39" s="10" t="s">
        <v>95</v>
      </c>
      <c r="C39" s="10">
        <v>11</v>
      </c>
      <c r="D39" s="11"/>
      <c r="E39" s="11"/>
      <c r="F39" s="123">
        <f>F40</f>
        <v>490752</v>
      </c>
      <c r="G39" s="124"/>
    </row>
    <row r="40" spans="1:7" ht="38.25" x14ac:dyDescent="0.25">
      <c r="A40" s="9" t="s">
        <v>42</v>
      </c>
      <c r="B40" s="10" t="s">
        <v>95</v>
      </c>
      <c r="C40" s="10">
        <v>11</v>
      </c>
      <c r="D40" s="11" t="s">
        <v>43</v>
      </c>
      <c r="E40" s="11"/>
      <c r="F40" s="119">
        <f>F41</f>
        <v>490752</v>
      </c>
      <c r="G40" s="120"/>
    </row>
    <row r="41" spans="1:7" ht="38.25" x14ac:dyDescent="0.25">
      <c r="A41" s="9" t="s">
        <v>44</v>
      </c>
      <c r="B41" s="10" t="s">
        <v>95</v>
      </c>
      <c r="C41" s="10">
        <v>11</v>
      </c>
      <c r="D41" s="11" t="s">
        <v>43</v>
      </c>
      <c r="E41" s="11">
        <v>800</v>
      </c>
      <c r="F41" s="119">
        <f>F42</f>
        <v>490752</v>
      </c>
      <c r="G41" s="120"/>
    </row>
    <row r="42" spans="1:7" ht="22.5" x14ac:dyDescent="0.25">
      <c r="A42" s="9" t="s">
        <v>33</v>
      </c>
      <c r="B42" s="10" t="s">
        <v>95</v>
      </c>
      <c r="C42" s="10">
        <v>11</v>
      </c>
      <c r="D42" s="11" t="s">
        <v>43</v>
      </c>
      <c r="E42" s="11">
        <v>870</v>
      </c>
      <c r="F42" s="119">
        <f>F43</f>
        <v>490752</v>
      </c>
      <c r="G42" s="120"/>
    </row>
    <row r="43" spans="1:7" ht="22.5" x14ac:dyDescent="0.25">
      <c r="A43" s="9" t="s">
        <v>45</v>
      </c>
      <c r="B43" s="10" t="s">
        <v>95</v>
      </c>
      <c r="C43" s="10">
        <v>11</v>
      </c>
      <c r="D43" s="11" t="s">
        <v>43</v>
      </c>
      <c r="E43" s="11">
        <v>870</v>
      </c>
      <c r="F43" s="119">
        <v>490752</v>
      </c>
      <c r="G43" s="120"/>
    </row>
    <row r="44" spans="1:7" ht="38.25" x14ac:dyDescent="0.25">
      <c r="A44" s="16" t="s">
        <v>46</v>
      </c>
      <c r="B44" s="17" t="s">
        <v>95</v>
      </c>
      <c r="C44" s="17">
        <v>13</v>
      </c>
      <c r="D44" s="18"/>
      <c r="E44" s="18"/>
      <c r="F44" s="125">
        <f>F45</f>
        <v>400000</v>
      </c>
      <c r="G44" s="126"/>
    </row>
    <row r="45" spans="1:7" ht="58.15" customHeight="1" x14ac:dyDescent="0.25">
      <c r="A45" s="9" t="s">
        <v>105</v>
      </c>
      <c r="B45" s="10" t="s">
        <v>95</v>
      </c>
      <c r="C45" s="10">
        <v>13</v>
      </c>
      <c r="D45" s="11" t="s">
        <v>47</v>
      </c>
      <c r="E45" s="11">
        <v>200</v>
      </c>
      <c r="F45" s="119">
        <f>F46</f>
        <v>400000</v>
      </c>
      <c r="G45" s="120"/>
    </row>
    <row r="46" spans="1:7" ht="25.5" x14ac:dyDescent="0.25">
      <c r="A46" s="9" t="s">
        <v>25</v>
      </c>
      <c r="B46" s="10" t="s">
        <v>95</v>
      </c>
      <c r="C46" s="11">
        <v>13</v>
      </c>
      <c r="D46" s="11" t="s">
        <v>47</v>
      </c>
      <c r="E46" s="11">
        <v>240</v>
      </c>
      <c r="F46" s="119">
        <f>F47+F48</f>
        <v>400000</v>
      </c>
      <c r="G46" s="120"/>
    </row>
    <row r="47" spans="1:7" ht="25.5" x14ac:dyDescent="0.25">
      <c r="A47" s="9" t="s">
        <v>106</v>
      </c>
      <c r="B47" s="11" t="s">
        <v>95</v>
      </c>
      <c r="C47" s="11">
        <v>13</v>
      </c>
      <c r="D47" s="11" t="s">
        <v>47</v>
      </c>
      <c r="E47" s="11">
        <v>242</v>
      </c>
      <c r="F47" s="119">
        <v>150000</v>
      </c>
      <c r="G47" s="120"/>
    </row>
    <row r="48" spans="1:7" ht="25.5" x14ac:dyDescent="0.25">
      <c r="A48" s="9" t="s">
        <v>26</v>
      </c>
      <c r="B48" s="11" t="s">
        <v>95</v>
      </c>
      <c r="C48" s="11">
        <v>13</v>
      </c>
      <c r="D48" s="11" t="s">
        <v>47</v>
      </c>
      <c r="E48" s="11">
        <v>244</v>
      </c>
      <c r="F48" s="119">
        <v>250000</v>
      </c>
      <c r="G48" s="120"/>
    </row>
    <row r="49" spans="1:8" x14ac:dyDescent="0.25">
      <c r="A49" s="9" t="s">
        <v>167</v>
      </c>
      <c r="B49" s="10" t="s">
        <v>96</v>
      </c>
      <c r="C49" s="10" t="s">
        <v>107</v>
      </c>
      <c r="D49" s="11"/>
      <c r="E49" s="11"/>
      <c r="F49" s="132">
        <f>F50</f>
        <v>219300</v>
      </c>
      <c r="G49" s="132"/>
      <c r="H49" s="82"/>
    </row>
    <row r="50" spans="1:8" ht="25.5" x14ac:dyDescent="0.25">
      <c r="A50" s="9" t="s">
        <v>162</v>
      </c>
      <c r="B50" s="10" t="s">
        <v>96</v>
      </c>
      <c r="C50" s="10" t="s">
        <v>107</v>
      </c>
      <c r="D50" s="10" t="s">
        <v>161</v>
      </c>
      <c r="E50" s="10"/>
      <c r="F50" s="131">
        <f>F51+F54</f>
        <v>219300</v>
      </c>
      <c r="G50" s="131"/>
      <c r="H50" s="82"/>
    </row>
    <row r="51" spans="1:8" ht="38.25" x14ac:dyDescent="0.25">
      <c r="A51" s="9" t="s">
        <v>168</v>
      </c>
      <c r="B51" s="10" t="s">
        <v>96</v>
      </c>
      <c r="C51" s="10" t="s">
        <v>107</v>
      </c>
      <c r="D51" s="10" t="s">
        <v>161</v>
      </c>
      <c r="E51" s="10" t="s">
        <v>98</v>
      </c>
      <c r="F51" s="131">
        <f>F52+F53</f>
        <v>199900</v>
      </c>
      <c r="G51" s="131"/>
      <c r="H51" s="82"/>
    </row>
    <row r="52" spans="1:8" ht="22.5" x14ac:dyDescent="0.25">
      <c r="A52" s="9" t="s">
        <v>13</v>
      </c>
      <c r="B52" s="10" t="s">
        <v>96</v>
      </c>
      <c r="C52" s="10" t="s">
        <v>107</v>
      </c>
      <c r="D52" s="10" t="s">
        <v>161</v>
      </c>
      <c r="E52" s="10" t="s">
        <v>100</v>
      </c>
      <c r="F52" s="131">
        <v>153533</v>
      </c>
      <c r="G52" s="131"/>
      <c r="H52" s="82"/>
    </row>
    <row r="53" spans="1:8" ht="22.5" x14ac:dyDescent="0.25">
      <c r="A53" s="9" t="s">
        <v>14</v>
      </c>
      <c r="B53" s="10" t="s">
        <v>96</v>
      </c>
      <c r="C53" s="10" t="s">
        <v>107</v>
      </c>
      <c r="D53" s="10" t="s">
        <v>161</v>
      </c>
      <c r="E53" s="10" t="s">
        <v>102</v>
      </c>
      <c r="F53" s="131">
        <v>46367</v>
      </c>
      <c r="G53" s="131"/>
      <c r="H53" s="82"/>
    </row>
    <row r="54" spans="1:8" ht="25.5" x14ac:dyDescent="0.25">
      <c r="A54" s="9" t="s">
        <v>59</v>
      </c>
      <c r="B54" s="10" t="s">
        <v>96</v>
      </c>
      <c r="C54" s="10" t="s">
        <v>107</v>
      </c>
      <c r="D54" s="10" t="s">
        <v>161</v>
      </c>
      <c r="E54" s="10" t="s">
        <v>163</v>
      </c>
      <c r="F54" s="131">
        <f>F55</f>
        <v>19400</v>
      </c>
      <c r="G54" s="131"/>
      <c r="H54" s="82"/>
    </row>
    <row r="55" spans="1:8" ht="22.5" x14ac:dyDescent="0.25">
      <c r="A55" s="9" t="s">
        <v>169</v>
      </c>
      <c r="B55" s="10" t="s">
        <v>96</v>
      </c>
      <c r="C55" s="10" t="s">
        <v>107</v>
      </c>
      <c r="D55" s="10" t="s">
        <v>161</v>
      </c>
      <c r="E55" s="10" t="s">
        <v>164</v>
      </c>
      <c r="F55" s="131">
        <v>19400</v>
      </c>
      <c r="G55" s="131"/>
      <c r="H55" s="82"/>
    </row>
    <row r="56" spans="1:8" ht="25.5" x14ac:dyDescent="0.25">
      <c r="A56" s="16" t="s">
        <v>50</v>
      </c>
      <c r="B56" s="10" t="s">
        <v>107</v>
      </c>
      <c r="C56" s="10"/>
      <c r="D56" s="11"/>
      <c r="E56" s="11"/>
      <c r="F56" s="123">
        <f t="shared" ref="F56:F60" si="0">F57</f>
        <v>45000</v>
      </c>
      <c r="G56" s="124"/>
    </row>
    <row r="57" spans="1:8" ht="38.25" x14ac:dyDescent="0.25">
      <c r="A57" s="9" t="s">
        <v>42</v>
      </c>
      <c r="B57" s="10" t="s">
        <v>107</v>
      </c>
      <c r="C57" s="10" t="s">
        <v>108</v>
      </c>
      <c r="D57" s="11"/>
      <c r="E57" s="11"/>
      <c r="F57" s="119">
        <f t="shared" si="0"/>
        <v>45000</v>
      </c>
      <c r="G57" s="120"/>
    </row>
    <row r="58" spans="1:8" ht="51" x14ac:dyDescent="0.25">
      <c r="A58" s="9" t="s">
        <v>51</v>
      </c>
      <c r="B58" s="10" t="s">
        <v>107</v>
      </c>
      <c r="C58" s="10" t="s">
        <v>108</v>
      </c>
      <c r="D58" s="11" t="s">
        <v>52</v>
      </c>
      <c r="E58" s="11"/>
      <c r="F58" s="119">
        <f t="shared" si="0"/>
        <v>45000</v>
      </c>
      <c r="G58" s="120"/>
    </row>
    <row r="59" spans="1:8" ht="45" customHeight="1" x14ac:dyDescent="0.25">
      <c r="A59" s="9" t="s">
        <v>53</v>
      </c>
      <c r="B59" s="10" t="s">
        <v>107</v>
      </c>
      <c r="C59" s="10" t="s">
        <v>108</v>
      </c>
      <c r="D59" s="11" t="s">
        <v>52</v>
      </c>
      <c r="E59" s="11">
        <v>200</v>
      </c>
      <c r="F59" s="119">
        <f t="shared" si="0"/>
        <v>45000</v>
      </c>
      <c r="G59" s="120"/>
    </row>
    <row r="60" spans="1:8" ht="22.5" x14ac:dyDescent="0.25">
      <c r="A60" s="9" t="s">
        <v>29</v>
      </c>
      <c r="B60" s="10" t="s">
        <v>107</v>
      </c>
      <c r="C60" s="10" t="s">
        <v>108</v>
      </c>
      <c r="D60" s="11" t="s">
        <v>52</v>
      </c>
      <c r="E60" s="11">
        <v>240</v>
      </c>
      <c r="F60" s="119">
        <f t="shared" si="0"/>
        <v>45000</v>
      </c>
      <c r="G60" s="120"/>
    </row>
    <row r="61" spans="1:8" ht="22.5" x14ac:dyDescent="0.25">
      <c r="A61" s="9" t="s">
        <v>29</v>
      </c>
      <c r="B61" s="10" t="s">
        <v>107</v>
      </c>
      <c r="C61" s="10" t="s">
        <v>108</v>
      </c>
      <c r="D61" s="11" t="s">
        <v>52</v>
      </c>
      <c r="E61" s="11">
        <v>244</v>
      </c>
      <c r="F61" s="119">
        <v>45000</v>
      </c>
      <c r="G61" s="120"/>
    </row>
    <row r="62" spans="1:8" x14ac:dyDescent="0.25">
      <c r="A62" s="16" t="s">
        <v>55</v>
      </c>
      <c r="B62" s="10" t="s">
        <v>97</v>
      </c>
      <c r="C62" s="10"/>
      <c r="D62" s="11"/>
      <c r="E62" s="11"/>
      <c r="F62" s="123">
        <f>F63+F68</f>
        <v>2088900</v>
      </c>
      <c r="G62" s="124"/>
    </row>
    <row r="63" spans="1:8" x14ac:dyDescent="0.25">
      <c r="A63" s="9" t="s">
        <v>56</v>
      </c>
      <c r="B63" s="10" t="s">
        <v>97</v>
      </c>
      <c r="C63" s="10" t="s">
        <v>108</v>
      </c>
      <c r="D63" s="11"/>
      <c r="E63" s="11"/>
      <c r="F63" s="119">
        <f>F64</f>
        <v>1588900</v>
      </c>
      <c r="G63" s="120"/>
    </row>
    <row r="64" spans="1:8" ht="51" x14ac:dyDescent="0.25">
      <c r="A64" s="9" t="s">
        <v>57</v>
      </c>
      <c r="B64" s="10" t="s">
        <v>97</v>
      </c>
      <c r="C64" s="10" t="s">
        <v>108</v>
      </c>
      <c r="D64" s="11" t="s">
        <v>58</v>
      </c>
      <c r="E64" s="11"/>
      <c r="F64" s="119">
        <f>F65</f>
        <v>1588900</v>
      </c>
      <c r="G64" s="120"/>
    </row>
    <row r="65" spans="1:7" ht="18" customHeight="1" x14ac:dyDescent="0.25">
      <c r="A65" s="9" t="s">
        <v>59</v>
      </c>
      <c r="B65" s="10" t="s">
        <v>97</v>
      </c>
      <c r="C65" s="10" t="s">
        <v>108</v>
      </c>
      <c r="D65" s="11" t="s">
        <v>58</v>
      </c>
      <c r="E65" s="11">
        <v>200</v>
      </c>
      <c r="F65" s="119">
        <f>F66</f>
        <v>1588900</v>
      </c>
      <c r="G65" s="120"/>
    </row>
    <row r="66" spans="1:7" ht="25.5" x14ac:dyDescent="0.25">
      <c r="A66" s="9" t="s">
        <v>60</v>
      </c>
      <c r="B66" s="10" t="s">
        <v>97</v>
      </c>
      <c r="C66" s="10" t="s">
        <v>108</v>
      </c>
      <c r="D66" s="11" t="s">
        <v>58</v>
      </c>
      <c r="E66" s="11">
        <v>240</v>
      </c>
      <c r="F66" s="119">
        <f>F67</f>
        <v>1588900</v>
      </c>
      <c r="G66" s="120"/>
    </row>
    <row r="67" spans="1:7" ht="22.5" x14ac:dyDescent="0.25">
      <c r="A67" s="9" t="s">
        <v>29</v>
      </c>
      <c r="B67" s="10" t="s">
        <v>97</v>
      </c>
      <c r="C67" s="10" t="s">
        <v>108</v>
      </c>
      <c r="D67" s="11" t="s">
        <v>58</v>
      </c>
      <c r="E67" s="11">
        <v>244</v>
      </c>
      <c r="F67" s="119">
        <v>1588900</v>
      </c>
      <c r="G67" s="120"/>
    </row>
    <row r="68" spans="1:7" x14ac:dyDescent="0.25">
      <c r="A68" s="16" t="s">
        <v>61</v>
      </c>
      <c r="B68" s="10" t="s">
        <v>97</v>
      </c>
      <c r="C68" s="10" t="s">
        <v>110</v>
      </c>
      <c r="D68" s="11"/>
      <c r="E68" s="11"/>
      <c r="F68" s="123">
        <f>F69</f>
        <v>500000</v>
      </c>
      <c r="G68" s="124"/>
    </row>
    <row r="69" spans="1:7" ht="51" x14ac:dyDescent="0.25">
      <c r="A69" s="9" t="s">
        <v>62</v>
      </c>
      <c r="B69" s="10" t="s">
        <v>97</v>
      </c>
      <c r="C69" s="10">
        <v>12</v>
      </c>
      <c r="D69" s="11" t="s">
        <v>63</v>
      </c>
      <c r="E69" s="11"/>
      <c r="F69" s="119">
        <f>F70</f>
        <v>500000</v>
      </c>
      <c r="G69" s="120"/>
    </row>
    <row r="70" spans="1:7" ht="21" customHeight="1" x14ac:dyDescent="0.25">
      <c r="A70" s="9" t="s">
        <v>59</v>
      </c>
      <c r="B70" s="10" t="s">
        <v>97</v>
      </c>
      <c r="C70" s="10">
        <v>12</v>
      </c>
      <c r="D70" s="11" t="s">
        <v>63</v>
      </c>
      <c r="E70" s="11">
        <v>200</v>
      </c>
      <c r="F70" s="119">
        <f>F71</f>
        <v>500000</v>
      </c>
      <c r="G70" s="120"/>
    </row>
    <row r="71" spans="1:7" ht="25.5" x14ac:dyDescent="0.25">
      <c r="A71" s="9" t="s">
        <v>109</v>
      </c>
      <c r="B71" s="10" t="s">
        <v>97</v>
      </c>
      <c r="C71" s="10">
        <v>12</v>
      </c>
      <c r="D71" s="11" t="s">
        <v>63</v>
      </c>
      <c r="E71" s="11">
        <v>240</v>
      </c>
      <c r="F71" s="119">
        <f>F72</f>
        <v>500000</v>
      </c>
      <c r="G71" s="120"/>
    </row>
    <row r="72" spans="1:7" ht="22.5" x14ac:dyDescent="0.25">
      <c r="A72" s="9" t="s">
        <v>29</v>
      </c>
      <c r="B72" s="10" t="s">
        <v>97</v>
      </c>
      <c r="C72" s="10">
        <v>12</v>
      </c>
      <c r="D72" s="11" t="s">
        <v>63</v>
      </c>
      <c r="E72" s="11">
        <v>244</v>
      </c>
      <c r="F72" s="119">
        <v>500000</v>
      </c>
      <c r="G72" s="120"/>
    </row>
    <row r="73" spans="1:7" x14ac:dyDescent="0.25">
      <c r="A73" s="16" t="s">
        <v>65</v>
      </c>
      <c r="B73" s="10" t="s">
        <v>111</v>
      </c>
      <c r="C73" s="10" t="s">
        <v>95</v>
      </c>
      <c r="D73" s="11"/>
      <c r="E73" s="11"/>
      <c r="F73" s="123">
        <f>F74</f>
        <v>150000</v>
      </c>
      <c r="G73" s="124"/>
    </row>
    <row r="74" spans="1:7" ht="38.25" x14ac:dyDescent="0.25">
      <c r="A74" s="9" t="s">
        <v>66</v>
      </c>
      <c r="B74" s="10" t="s">
        <v>111</v>
      </c>
      <c r="C74" s="10" t="s">
        <v>95</v>
      </c>
      <c r="D74" s="11" t="s">
        <v>67</v>
      </c>
      <c r="E74" s="11"/>
      <c r="F74" s="119">
        <f>F76</f>
        <v>150000</v>
      </c>
      <c r="G74" s="120"/>
    </row>
    <row r="75" spans="1:7" ht="25.15" customHeight="1" x14ac:dyDescent="0.25">
      <c r="A75" s="9" t="s">
        <v>109</v>
      </c>
      <c r="B75" s="10" t="s">
        <v>111</v>
      </c>
      <c r="C75" s="10" t="s">
        <v>95</v>
      </c>
      <c r="D75" s="11" t="s">
        <v>67</v>
      </c>
      <c r="E75" s="11">
        <v>240</v>
      </c>
      <c r="F75" s="119">
        <f>F76</f>
        <v>150000</v>
      </c>
      <c r="G75" s="120"/>
    </row>
    <row r="76" spans="1:7" ht="22.5" x14ac:dyDescent="0.25">
      <c r="A76" s="9" t="s">
        <v>68</v>
      </c>
      <c r="B76" s="10" t="s">
        <v>111</v>
      </c>
      <c r="C76" s="10" t="s">
        <v>95</v>
      </c>
      <c r="D76" s="11" t="s">
        <v>67</v>
      </c>
      <c r="E76" s="11">
        <v>244</v>
      </c>
      <c r="F76" s="119">
        <v>150000</v>
      </c>
      <c r="G76" s="120"/>
    </row>
    <row r="77" spans="1:7" x14ac:dyDescent="0.25">
      <c r="A77" s="16" t="s">
        <v>71</v>
      </c>
      <c r="B77" s="17" t="s">
        <v>111</v>
      </c>
      <c r="C77" s="17" t="s">
        <v>107</v>
      </c>
      <c r="D77" s="18"/>
      <c r="E77" s="18"/>
      <c r="F77" s="125">
        <f>F78+F81+F85</f>
        <v>1500000</v>
      </c>
      <c r="G77" s="126"/>
    </row>
    <row r="78" spans="1:7" ht="76.5" x14ac:dyDescent="0.25">
      <c r="A78" s="9" t="s">
        <v>72</v>
      </c>
      <c r="B78" s="10" t="s">
        <v>111</v>
      </c>
      <c r="C78" s="10" t="s">
        <v>107</v>
      </c>
      <c r="D78" s="11" t="s">
        <v>73</v>
      </c>
      <c r="E78" s="11">
        <v>200</v>
      </c>
      <c r="F78" s="119">
        <f>F79</f>
        <v>650000</v>
      </c>
      <c r="G78" s="120"/>
    </row>
    <row r="79" spans="1:7" ht="25.5" x14ac:dyDescent="0.25">
      <c r="A79" s="9" t="s">
        <v>74</v>
      </c>
      <c r="B79" s="10" t="s">
        <v>111</v>
      </c>
      <c r="C79" s="10" t="s">
        <v>107</v>
      </c>
      <c r="D79" s="11" t="s">
        <v>73</v>
      </c>
      <c r="E79" s="11">
        <v>240</v>
      </c>
      <c r="F79" s="119">
        <f>F80</f>
        <v>650000</v>
      </c>
      <c r="G79" s="120"/>
    </row>
    <row r="80" spans="1:7" ht="16.899999999999999" customHeight="1" x14ac:dyDescent="0.25">
      <c r="A80" s="9" t="s">
        <v>59</v>
      </c>
      <c r="B80" s="10" t="s">
        <v>111</v>
      </c>
      <c r="C80" s="10" t="s">
        <v>107</v>
      </c>
      <c r="D80" s="11" t="s">
        <v>73</v>
      </c>
      <c r="E80" s="11">
        <v>244</v>
      </c>
      <c r="F80" s="119">
        <v>650000</v>
      </c>
      <c r="G80" s="120"/>
    </row>
    <row r="81" spans="1:7" ht="51" x14ac:dyDescent="0.25">
      <c r="A81" s="9" t="s">
        <v>112</v>
      </c>
      <c r="B81" s="10" t="s">
        <v>111</v>
      </c>
      <c r="C81" s="10" t="s">
        <v>107</v>
      </c>
      <c r="D81" s="11" t="s">
        <v>76</v>
      </c>
      <c r="E81" s="11"/>
      <c r="F81" s="123">
        <f>F82</f>
        <v>600000</v>
      </c>
      <c r="G81" s="124"/>
    </row>
    <row r="82" spans="1:7" ht="18.600000000000001" customHeight="1" x14ac:dyDescent="0.25">
      <c r="A82" s="9" t="s">
        <v>59</v>
      </c>
      <c r="B82" s="10" t="s">
        <v>111</v>
      </c>
      <c r="C82" s="10" t="s">
        <v>107</v>
      </c>
      <c r="D82" s="11" t="s">
        <v>76</v>
      </c>
      <c r="E82" s="11">
        <v>200</v>
      </c>
      <c r="F82" s="119">
        <f>F83</f>
        <v>600000</v>
      </c>
      <c r="G82" s="120"/>
    </row>
    <row r="83" spans="1:7" ht="25.5" x14ac:dyDescent="0.25">
      <c r="A83" s="9" t="s">
        <v>60</v>
      </c>
      <c r="B83" s="10" t="s">
        <v>111</v>
      </c>
      <c r="C83" s="10" t="s">
        <v>107</v>
      </c>
      <c r="D83" s="11" t="s">
        <v>76</v>
      </c>
      <c r="E83" s="11">
        <v>240</v>
      </c>
      <c r="F83" s="119">
        <f>F84</f>
        <v>600000</v>
      </c>
      <c r="G83" s="120"/>
    </row>
    <row r="84" spans="1:7" ht="25.5" x14ac:dyDescent="0.25">
      <c r="A84" s="9" t="s">
        <v>77</v>
      </c>
      <c r="B84" s="10" t="s">
        <v>111</v>
      </c>
      <c r="C84" s="10" t="s">
        <v>107</v>
      </c>
      <c r="D84" s="11" t="s">
        <v>76</v>
      </c>
      <c r="E84" s="11">
        <v>244</v>
      </c>
      <c r="F84" s="119">
        <v>600000</v>
      </c>
      <c r="G84" s="120"/>
    </row>
    <row r="85" spans="1:7" ht="38.25" x14ac:dyDescent="0.25">
      <c r="A85" s="9" t="s">
        <v>150</v>
      </c>
      <c r="B85" s="10" t="s">
        <v>111</v>
      </c>
      <c r="C85" s="10" t="s">
        <v>107</v>
      </c>
      <c r="D85" s="11" t="s">
        <v>151</v>
      </c>
      <c r="E85" s="11"/>
      <c r="F85" s="123">
        <f>F86</f>
        <v>250000</v>
      </c>
      <c r="G85" s="124"/>
    </row>
    <row r="86" spans="1:7" ht="17.45" customHeight="1" x14ac:dyDescent="0.25">
      <c r="A86" s="9" t="s">
        <v>59</v>
      </c>
      <c r="B86" s="10" t="s">
        <v>111</v>
      </c>
      <c r="C86" s="10" t="s">
        <v>107</v>
      </c>
      <c r="D86" s="11" t="s">
        <v>151</v>
      </c>
      <c r="E86" s="11">
        <v>200</v>
      </c>
      <c r="F86" s="119">
        <f>F87</f>
        <v>250000</v>
      </c>
      <c r="G86" s="120"/>
    </row>
    <row r="87" spans="1:7" ht="25.5" x14ac:dyDescent="0.25">
      <c r="A87" s="9" t="s">
        <v>60</v>
      </c>
      <c r="B87" s="10" t="s">
        <v>111</v>
      </c>
      <c r="C87" s="10" t="s">
        <v>107</v>
      </c>
      <c r="D87" s="11" t="s">
        <v>151</v>
      </c>
      <c r="E87" s="11">
        <v>240</v>
      </c>
      <c r="F87" s="119">
        <f>F88</f>
        <v>250000</v>
      </c>
      <c r="G87" s="120"/>
    </row>
    <row r="88" spans="1:7" ht="25.5" x14ac:dyDescent="0.25">
      <c r="A88" s="9" t="s">
        <v>77</v>
      </c>
      <c r="B88" s="10" t="s">
        <v>111</v>
      </c>
      <c r="C88" s="10" t="s">
        <v>107</v>
      </c>
      <c r="D88" s="11" t="s">
        <v>151</v>
      </c>
      <c r="E88" s="11">
        <v>244</v>
      </c>
      <c r="F88" s="119">
        <v>250000</v>
      </c>
      <c r="G88" s="120"/>
    </row>
    <row r="89" spans="1:7" x14ac:dyDescent="0.25">
      <c r="A89" s="16" t="s">
        <v>79</v>
      </c>
      <c r="B89" s="17" t="s">
        <v>113</v>
      </c>
      <c r="C89" s="17" t="s">
        <v>113</v>
      </c>
      <c r="D89" s="18"/>
      <c r="E89" s="18"/>
      <c r="F89" s="129">
        <f>F90</f>
        <v>10000</v>
      </c>
      <c r="G89" s="130"/>
    </row>
    <row r="90" spans="1:7" ht="44.45" customHeight="1" x14ac:dyDescent="0.25">
      <c r="A90" s="9" t="s">
        <v>80</v>
      </c>
      <c r="B90" s="10" t="s">
        <v>113</v>
      </c>
      <c r="C90" s="10" t="s">
        <v>113</v>
      </c>
      <c r="D90" s="11" t="s">
        <v>81</v>
      </c>
      <c r="E90" s="11">
        <v>200</v>
      </c>
      <c r="F90" s="127">
        <f>F91</f>
        <v>10000</v>
      </c>
      <c r="G90" s="128"/>
    </row>
    <row r="91" spans="1:7" ht="28.15" customHeight="1" x14ac:dyDescent="0.25">
      <c r="A91" s="9" t="s">
        <v>69</v>
      </c>
      <c r="B91" s="10" t="s">
        <v>113</v>
      </c>
      <c r="C91" s="10" t="s">
        <v>113</v>
      </c>
      <c r="D91" s="11" t="s">
        <v>81</v>
      </c>
      <c r="E91" s="11">
        <v>240</v>
      </c>
      <c r="F91" s="127">
        <f>F92</f>
        <v>10000</v>
      </c>
      <c r="G91" s="128"/>
    </row>
    <row r="92" spans="1:7" ht="19.149999999999999" customHeight="1" x14ac:dyDescent="0.25">
      <c r="A92" s="9" t="s">
        <v>59</v>
      </c>
      <c r="B92" s="10" t="s">
        <v>113</v>
      </c>
      <c r="C92" s="10" t="s">
        <v>113</v>
      </c>
      <c r="D92" s="11" t="s">
        <v>81</v>
      </c>
      <c r="E92" s="11">
        <v>244</v>
      </c>
      <c r="F92" s="127">
        <v>10000</v>
      </c>
      <c r="G92" s="128"/>
    </row>
    <row r="93" spans="1:7" x14ac:dyDescent="0.25">
      <c r="A93" s="16" t="s">
        <v>82</v>
      </c>
      <c r="B93" s="17" t="s">
        <v>114</v>
      </c>
      <c r="C93" s="17"/>
      <c r="D93" s="18"/>
      <c r="E93" s="18"/>
      <c r="F93" s="125">
        <f>F94</f>
        <v>7025567</v>
      </c>
      <c r="G93" s="126"/>
    </row>
    <row r="94" spans="1:7" ht="32.450000000000003" customHeight="1" x14ac:dyDescent="0.25">
      <c r="A94" s="9" t="s">
        <v>83</v>
      </c>
      <c r="B94" s="10" t="s">
        <v>114</v>
      </c>
      <c r="C94" s="10" t="s">
        <v>95</v>
      </c>
      <c r="D94" s="11"/>
      <c r="E94" s="11"/>
      <c r="F94" s="119">
        <f>F95</f>
        <v>7025567</v>
      </c>
      <c r="G94" s="120"/>
    </row>
    <row r="95" spans="1:7" ht="28.9" customHeight="1" x14ac:dyDescent="0.25">
      <c r="A95" s="9" t="s">
        <v>83</v>
      </c>
      <c r="B95" s="10" t="s">
        <v>114</v>
      </c>
      <c r="C95" s="10" t="s">
        <v>95</v>
      </c>
      <c r="D95" s="11" t="s">
        <v>84</v>
      </c>
      <c r="E95" s="11"/>
      <c r="F95" s="119">
        <f>F96+F101+F105</f>
        <v>7025567</v>
      </c>
      <c r="G95" s="120"/>
    </row>
    <row r="96" spans="1:7" ht="51" customHeight="1" x14ac:dyDescent="0.25">
      <c r="A96" s="9" t="s">
        <v>115</v>
      </c>
      <c r="B96" s="10" t="s">
        <v>114</v>
      </c>
      <c r="C96" s="10" t="s">
        <v>95</v>
      </c>
      <c r="D96" s="11" t="s">
        <v>85</v>
      </c>
      <c r="E96" s="11">
        <v>100</v>
      </c>
      <c r="F96" s="123">
        <f>F97</f>
        <v>4710152</v>
      </c>
      <c r="G96" s="124"/>
    </row>
    <row r="97" spans="1:7" ht="16.149999999999999" customHeight="1" x14ac:dyDescent="0.25">
      <c r="A97" s="9" t="s">
        <v>86</v>
      </c>
      <c r="B97" s="10" t="s">
        <v>114</v>
      </c>
      <c r="C97" s="10" t="s">
        <v>95</v>
      </c>
      <c r="D97" s="11" t="s">
        <v>85</v>
      </c>
      <c r="E97" s="11">
        <v>110</v>
      </c>
      <c r="F97" s="119">
        <f>F98+F100</f>
        <v>4710152</v>
      </c>
      <c r="G97" s="120"/>
    </row>
    <row r="98" spans="1:7" ht="16.149999999999999" customHeight="1" x14ac:dyDescent="0.25">
      <c r="A98" s="9" t="s">
        <v>86</v>
      </c>
      <c r="B98" s="10" t="s">
        <v>114</v>
      </c>
      <c r="C98" s="10" t="s">
        <v>95</v>
      </c>
      <c r="D98" s="11" t="s">
        <v>85</v>
      </c>
      <c r="E98" s="11">
        <v>111</v>
      </c>
      <c r="F98" s="119">
        <f>F99</f>
        <v>3617762</v>
      </c>
      <c r="G98" s="120"/>
    </row>
    <row r="99" spans="1:7" ht="22.5" x14ac:dyDescent="0.25">
      <c r="A99" s="9" t="s">
        <v>13</v>
      </c>
      <c r="B99" s="10" t="s">
        <v>114</v>
      </c>
      <c r="C99" s="10" t="s">
        <v>95</v>
      </c>
      <c r="D99" s="11" t="s">
        <v>85</v>
      </c>
      <c r="E99" s="11">
        <v>111</v>
      </c>
      <c r="F99" s="119">
        <v>3617762</v>
      </c>
      <c r="G99" s="120"/>
    </row>
    <row r="100" spans="1:7" ht="22.5" x14ac:dyDescent="0.25">
      <c r="A100" s="9" t="s">
        <v>14</v>
      </c>
      <c r="B100" s="10" t="s">
        <v>114</v>
      </c>
      <c r="C100" s="10" t="s">
        <v>95</v>
      </c>
      <c r="D100" s="11" t="s">
        <v>85</v>
      </c>
      <c r="E100" s="11">
        <v>119</v>
      </c>
      <c r="F100" s="119">
        <v>1092390</v>
      </c>
      <c r="G100" s="120"/>
    </row>
    <row r="101" spans="1:7" ht="58.15" customHeight="1" x14ac:dyDescent="0.25">
      <c r="A101" s="9" t="s">
        <v>116</v>
      </c>
      <c r="B101" s="10" t="s">
        <v>114</v>
      </c>
      <c r="C101" s="10" t="s">
        <v>95</v>
      </c>
      <c r="D101" s="11" t="s">
        <v>87</v>
      </c>
      <c r="E101" s="11">
        <v>200</v>
      </c>
      <c r="F101" s="123">
        <f>F102</f>
        <v>2314615</v>
      </c>
      <c r="G101" s="124"/>
    </row>
    <row r="102" spans="1:7" ht="25.5" x14ac:dyDescent="0.25">
      <c r="A102" s="9" t="s">
        <v>60</v>
      </c>
      <c r="B102" s="10" t="s">
        <v>114</v>
      </c>
      <c r="C102" s="10" t="s">
        <v>95</v>
      </c>
      <c r="D102" s="11" t="s">
        <v>87</v>
      </c>
      <c r="E102" s="11">
        <v>240</v>
      </c>
      <c r="F102" s="119">
        <f>F103+F104</f>
        <v>2314615</v>
      </c>
      <c r="G102" s="120"/>
    </row>
    <row r="103" spans="1:7" ht="25.5" x14ac:dyDescent="0.25">
      <c r="A103" s="9" t="s">
        <v>77</v>
      </c>
      <c r="B103" s="10" t="s">
        <v>114</v>
      </c>
      <c r="C103" s="10" t="s">
        <v>95</v>
      </c>
      <c r="D103" s="11" t="s">
        <v>87</v>
      </c>
      <c r="E103" s="11">
        <v>242</v>
      </c>
      <c r="F103" s="119">
        <v>207000</v>
      </c>
      <c r="G103" s="120"/>
    </row>
    <row r="104" spans="1:7" ht="25.5" x14ac:dyDescent="0.25">
      <c r="A104" s="9" t="s">
        <v>77</v>
      </c>
      <c r="B104" s="10" t="s">
        <v>114</v>
      </c>
      <c r="C104" s="10" t="s">
        <v>95</v>
      </c>
      <c r="D104" s="11" t="s">
        <v>87</v>
      </c>
      <c r="E104" s="11">
        <v>244</v>
      </c>
      <c r="F104" s="119">
        <v>2107615</v>
      </c>
      <c r="G104" s="120"/>
    </row>
    <row r="105" spans="1:7" ht="22.5" x14ac:dyDescent="0.25">
      <c r="A105" s="9" t="s">
        <v>33</v>
      </c>
      <c r="B105" s="10" t="s">
        <v>114</v>
      </c>
      <c r="C105" s="10" t="s">
        <v>95</v>
      </c>
      <c r="D105" s="11" t="s">
        <v>87</v>
      </c>
      <c r="E105" s="11">
        <v>800</v>
      </c>
      <c r="F105" s="123">
        <f>F106</f>
        <v>800</v>
      </c>
      <c r="G105" s="124"/>
    </row>
    <row r="106" spans="1:7" ht="31.9" customHeight="1" x14ac:dyDescent="0.25">
      <c r="A106" s="9" t="s">
        <v>34</v>
      </c>
      <c r="B106" s="10" t="s">
        <v>114</v>
      </c>
      <c r="C106" s="10" t="s">
        <v>95</v>
      </c>
      <c r="D106" s="11" t="s">
        <v>87</v>
      </c>
      <c r="E106" s="11">
        <v>850</v>
      </c>
      <c r="F106" s="119">
        <f>F107+F108+F109</f>
        <v>800</v>
      </c>
      <c r="G106" s="120"/>
    </row>
    <row r="107" spans="1:7" ht="25.5" x14ac:dyDescent="0.25">
      <c r="A107" s="9" t="s">
        <v>93</v>
      </c>
      <c r="B107" s="10" t="s">
        <v>114</v>
      </c>
      <c r="C107" s="10" t="s">
        <v>95</v>
      </c>
      <c r="D107" s="11" t="s">
        <v>94</v>
      </c>
      <c r="E107" s="11">
        <v>851</v>
      </c>
      <c r="F107" s="119">
        <v>200</v>
      </c>
      <c r="G107" s="120"/>
    </row>
    <row r="108" spans="1:7" ht="22.5" x14ac:dyDescent="0.25">
      <c r="A108" s="9" t="s">
        <v>48</v>
      </c>
      <c r="B108" s="10" t="s">
        <v>114</v>
      </c>
      <c r="C108" s="10" t="s">
        <v>95</v>
      </c>
      <c r="D108" s="11" t="s">
        <v>87</v>
      </c>
      <c r="E108" s="11">
        <v>852</v>
      </c>
      <c r="F108" s="119">
        <v>300</v>
      </c>
      <c r="G108" s="120"/>
    </row>
    <row r="109" spans="1:7" ht="22.5" x14ac:dyDescent="0.25">
      <c r="A109" s="13" t="s">
        <v>48</v>
      </c>
      <c r="B109" s="15" t="s">
        <v>114</v>
      </c>
      <c r="C109" s="15" t="s">
        <v>95</v>
      </c>
      <c r="D109" s="20" t="s">
        <v>87</v>
      </c>
      <c r="E109" s="20">
        <v>853</v>
      </c>
      <c r="F109" s="119">
        <v>300</v>
      </c>
      <c r="G109" s="120"/>
    </row>
    <row r="110" spans="1:7" x14ac:dyDescent="0.25">
      <c r="A110" s="16" t="s">
        <v>117</v>
      </c>
      <c r="B110" s="23" t="s">
        <v>126</v>
      </c>
      <c r="C110" s="23"/>
      <c r="D110" s="23"/>
      <c r="E110" s="23"/>
      <c r="F110" s="121">
        <f t="shared" ref="F110:F115" si="1">F111</f>
        <v>143100</v>
      </c>
      <c r="G110" s="122"/>
    </row>
    <row r="111" spans="1:7" ht="25.5" x14ac:dyDescent="0.25">
      <c r="A111" s="9" t="s">
        <v>118</v>
      </c>
      <c r="B111" s="21" t="s">
        <v>126</v>
      </c>
      <c r="C111" s="21" t="s">
        <v>95</v>
      </c>
      <c r="D111" s="21"/>
      <c r="E111" s="21"/>
      <c r="F111" s="116">
        <f t="shared" si="1"/>
        <v>143100</v>
      </c>
      <c r="G111" s="117"/>
    </row>
    <row r="112" spans="1:7" ht="38.25" x14ac:dyDescent="0.25">
      <c r="A112" s="9" t="s">
        <v>123</v>
      </c>
      <c r="B112" s="21" t="s">
        <v>126</v>
      </c>
      <c r="C112" s="21" t="s">
        <v>95</v>
      </c>
      <c r="D112" s="21" t="s">
        <v>120</v>
      </c>
      <c r="E112" s="21"/>
      <c r="F112" s="116">
        <f t="shared" si="1"/>
        <v>143100</v>
      </c>
      <c r="G112" s="117"/>
    </row>
    <row r="113" spans="1:7" ht="30" customHeight="1" x14ac:dyDescent="0.25">
      <c r="A113" s="9" t="s">
        <v>119</v>
      </c>
      <c r="B113" s="21" t="s">
        <v>126</v>
      </c>
      <c r="C113" s="21" t="s">
        <v>95</v>
      </c>
      <c r="D113" s="21" t="s">
        <v>120</v>
      </c>
      <c r="E113" s="21"/>
      <c r="F113" s="116">
        <f t="shared" si="1"/>
        <v>143100</v>
      </c>
      <c r="G113" s="117"/>
    </row>
    <row r="114" spans="1:7" x14ac:dyDescent="0.25">
      <c r="A114" s="9" t="s">
        <v>124</v>
      </c>
      <c r="B114" s="21" t="s">
        <v>126</v>
      </c>
      <c r="C114" s="21" t="s">
        <v>95</v>
      </c>
      <c r="D114" s="21" t="s">
        <v>120</v>
      </c>
      <c r="E114" s="21" t="s">
        <v>127</v>
      </c>
      <c r="F114" s="116">
        <f t="shared" si="1"/>
        <v>143100</v>
      </c>
      <c r="G114" s="117"/>
    </row>
    <row r="115" spans="1:7" ht="25.5" x14ac:dyDescent="0.25">
      <c r="A115" s="9" t="s">
        <v>121</v>
      </c>
      <c r="B115" s="21" t="s">
        <v>126</v>
      </c>
      <c r="C115" s="21" t="s">
        <v>95</v>
      </c>
      <c r="D115" s="21" t="s">
        <v>120</v>
      </c>
      <c r="E115" s="21" t="s">
        <v>128</v>
      </c>
      <c r="F115" s="116">
        <f t="shared" si="1"/>
        <v>143100</v>
      </c>
      <c r="G115" s="117"/>
    </row>
    <row r="116" spans="1:7" ht="25.5" x14ac:dyDescent="0.25">
      <c r="A116" s="9" t="s">
        <v>125</v>
      </c>
      <c r="B116" s="21" t="s">
        <v>126</v>
      </c>
      <c r="C116" s="21" t="s">
        <v>95</v>
      </c>
      <c r="D116" s="21" t="s">
        <v>120</v>
      </c>
      <c r="E116" s="21" t="s">
        <v>129</v>
      </c>
      <c r="F116" s="116">
        <v>143100</v>
      </c>
      <c r="G116" s="117"/>
    </row>
    <row r="117" spans="1:7" x14ac:dyDescent="0.25">
      <c r="A117" s="9" t="s">
        <v>122</v>
      </c>
      <c r="B117" s="22"/>
      <c r="C117" s="22"/>
      <c r="D117" s="22"/>
      <c r="E117" s="22"/>
      <c r="F117" s="116">
        <f>F110+F93+F89+F73+F62+F56+F44+F39+F35+F15+F8+F77+F49</f>
        <v>16577700</v>
      </c>
      <c r="G117" s="117"/>
    </row>
  </sheetData>
  <mergeCells count="116">
    <mergeCell ref="F16:G16"/>
    <mergeCell ref="F15:G15"/>
    <mergeCell ref="F14:G14"/>
    <mergeCell ref="F13:G13"/>
    <mergeCell ref="F12:G12"/>
    <mergeCell ref="F11:G11"/>
    <mergeCell ref="F30:G30"/>
    <mergeCell ref="F28:G28"/>
    <mergeCell ref="F27:G27"/>
    <mergeCell ref="F26:G26"/>
    <mergeCell ref="F52:G52"/>
    <mergeCell ref="F53:G53"/>
    <mergeCell ref="F54:G54"/>
    <mergeCell ref="E3:G3"/>
    <mergeCell ref="A4:G4"/>
    <mergeCell ref="F29:G29"/>
    <mergeCell ref="F20:G20"/>
    <mergeCell ref="F21:G21"/>
    <mergeCell ref="F22:G22"/>
    <mergeCell ref="F23:G23"/>
    <mergeCell ref="F24:G24"/>
    <mergeCell ref="F25:G25"/>
    <mergeCell ref="F10:G10"/>
    <mergeCell ref="F9:G9"/>
    <mergeCell ref="F8:G8"/>
    <mergeCell ref="F7:G7"/>
    <mergeCell ref="F6:G6"/>
    <mergeCell ref="F19:G19"/>
    <mergeCell ref="F18:G18"/>
    <mergeCell ref="F17:G17"/>
    <mergeCell ref="F55:G55"/>
    <mergeCell ref="F38:G38"/>
    <mergeCell ref="F39:G39"/>
    <mergeCell ref="F40:G40"/>
    <mergeCell ref="F41:G41"/>
    <mergeCell ref="F31:G31"/>
    <mergeCell ref="F32:G32"/>
    <mergeCell ref="F33:G33"/>
    <mergeCell ref="F34:G34"/>
    <mergeCell ref="F35:G35"/>
    <mergeCell ref="F49:G49"/>
    <mergeCell ref="F50:G50"/>
    <mergeCell ref="F51:G51"/>
    <mergeCell ref="F45:G45"/>
    <mergeCell ref="F46:G46"/>
    <mergeCell ref="F47:G47"/>
    <mergeCell ref="F48:G48"/>
    <mergeCell ref="F42:G42"/>
    <mergeCell ref="F43:G43"/>
    <mergeCell ref="F44:G44"/>
    <mergeCell ref="F36:G36"/>
    <mergeCell ref="F37:G37"/>
    <mergeCell ref="F63:G63"/>
    <mergeCell ref="F64:G64"/>
    <mergeCell ref="F65:G65"/>
    <mergeCell ref="F56:G56"/>
    <mergeCell ref="F57:G57"/>
    <mergeCell ref="F58:G58"/>
    <mergeCell ref="F59:G59"/>
    <mergeCell ref="F60:G60"/>
    <mergeCell ref="F71:G71"/>
    <mergeCell ref="F61:G61"/>
    <mergeCell ref="F62:G62"/>
    <mergeCell ref="F72:G72"/>
    <mergeCell ref="F73:G73"/>
    <mergeCell ref="F74:G74"/>
    <mergeCell ref="F76:G76"/>
    <mergeCell ref="F66:G66"/>
    <mergeCell ref="F67:G67"/>
    <mergeCell ref="F68:G68"/>
    <mergeCell ref="F69:G69"/>
    <mergeCell ref="F70:G70"/>
    <mergeCell ref="F78:G78"/>
    <mergeCell ref="F79:G79"/>
    <mergeCell ref="F80:G80"/>
    <mergeCell ref="F81:G81"/>
    <mergeCell ref="F77:G77"/>
    <mergeCell ref="F101:G101"/>
    <mergeCell ref="F91:G91"/>
    <mergeCell ref="F92:G92"/>
    <mergeCell ref="F93:G93"/>
    <mergeCell ref="F94:G94"/>
    <mergeCell ref="F95:G95"/>
    <mergeCell ref="F82:G82"/>
    <mergeCell ref="F83:G83"/>
    <mergeCell ref="F84:G84"/>
    <mergeCell ref="F89:G89"/>
    <mergeCell ref="F90:G90"/>
    <mergeCell ref="F88:G88"/>
    <mergeCell ref="F87:G87"/>
    <mergeCell ref="F86:G86"/>
    <mergeCell ref="F85:G85"/>
    <mergeCell ref="F115:G115"/>
    <mergeCell ref="F116:G116"/>
    <mergeCell ref="F117:G117"/>
    <mergeCell ref="C2:G2"/>
    <mergeCell ref="A5:F5"/>
    <mergeCell ref="F75:G75"/>
    <mergeCell ref="F109:G109"/>
    <mergeCell ref="F110:G110"/>
    <mergeCell ref="F111:G111"/>
    <mergeCell ref="F112:G112"/>
    <mergeCell ref="F113:G113"/>
    <mergeCell ref="F114:G114"/>
    <mergeCell ref="F105:G105"/>
    <mergeCell ref="F106:G106"/>
    <mergeCell ref="F107:G107"/>
    <mergeCell ref="F108:G108"/>
    <mergeCell ref="F104:G104"/>
    <mergeCell ref="F102:G102"/>
    <mergeCell ref="F103:G103"/>
    <mergeCell ref="F96:G96"/>
    <mergeCell ref="F97:G97"/>
    <mergeCell ref="F98:G98"/>
    <mergeCell ref="F99:G99"/>
    <mergeCell ref="F100:G100"/>
  </mergeCells>
  <pageMargins left="0.31496062992125984" right="0.11811023622047245" top="0.15748031496062992" bottom="0.15748031496062992" header="0.31496062992125984" footer="0.31496062992125984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9"/>
  <sheetViews>
    <sheetView workbookViewId="0">
      <selection activeCell="I5" sqref="I5"/>
    </sheetView>
  </sheetViews>
  <sheetFormatPr defaultRowHeight="15" x14ac:dyDescent="0.25"/>
  <cols>
    <col min="1" max="1" width="41.5703125" customWidth="1"/>
    <col min="4" max="4" width="10.5703125" customWidth="1"/>
    <col min="5" max="5" width="5.42578125" customWidth="1"/>
    <col min="6" max="6" width="9.5703125" bestFit="1" customWidth="1"/>
    <col min="7" max="7" width="10.140625" customWidth="1"/>
  </cols>
  <sheetData>
    <row r="1" spans="1:7" x14ac:dyDescent="0.25">
      <c r="C1" s="56"/>
      <c r="D1" s="77" t="s">
        <v>145</v>
      </c>
      <c r="E1" s="56"/>
      <c r="F1" s="73"/>
      <c r="G1" s="56"/>
    </row>
    <row r="2" spans="1:7" ht="56.45" customHeight="1" x14ac:dyDescent="0.25">
      <c r="C2" s="115" t="s">
        <v>175</v>
      </c>
      <c r="D2" s="115"/>
      <c r="E2" s="115"/>
      <c r="F2" s="115"/>
      <c r="G2" s="115"/>
    </row>
    <row r="3" spans="1:7" x14ac:dyDescent="0.25">
      <c r="C3" s="56"/>
      <c r="D3" s="39"/>
      <c r="E3" s="94" t="s">
        <v>138</v>
      </c>
      <c r="F3" s="94"/>
      <c r="G3" s="56"/>
    </row>
    <row r="4" spans="1:7" ht="62.45" customHeight="1" x14ac:dyDescent="0.25">
      <c r="A4" s="96" t="s">
        <v>155</v>
      </c>
      <c r="B4" s="96"/>
      <c r="C4" s="96"/>
      <c r="D4" s="96"/>
      <c r="E4" s="96"/>
      <c r="F4" s="96"/>
      <c r="G4" s="96"/>
    </row>
    <row r="5" spans="1:7" x14ac:dyDescent="0.25">
      <c r="A5" s="37" t="s">
        <v>1</v>
      </c>
      <c r="B5" s="37" t="s">
        <v>139</v>
      </c>
      <c r="C5" s="37" t="s">
        <v>2</v>
      </c>
      <c r="D5" s="37" t="s">
        <v>3</v>
      </c>
      <c r="E5" s="37" t="s">
        <v>4</v>
      </c>
      <c r="F5" s="31">
        <v>2019</v>
      </c>
      <c r="G5" s="31">
        <v>2020</v>
      </c>
    </row>
    <row r="6" spans="1:7" x14ac:dyDescent="0.25">
      <c r="A6" s="37" t="s">
        <v>6</v>
      </c>
      <c r="B6" s="5" t="s">
        <v>95</v>
      </c>
      <c r="C6" s="5" t="s">
        <v>96</v>
      </c>
      <c r="D6" s="5"/>
      <c r="E6" s="5"/>
      <c r="F6" s="34">
        <f t="shared" ref="F6:G10" si="0">F7</f>
        <v>464285</v>
      </c>
      <c r="G6" s="34">
        <f t="shared" si="0"/>
        <v>464285</v>
      </c>
    </row>
    <row r="7" spans="1:7" ht="67.150000000000006" customHeight="1" x14ac:dyDescent="0.25">
      <c r="A7" s="37" t="s">
        <v>7</v>
      </c>
      <c r="B7" s="3" t="s">
        <v>95</v>
      </c>
      <c r="C7" s="7" t="s">
        <v>96</v>
      </c>
      <c r="D7" s="7"/>
      <c r="E7" s="7"/>
      <c r="F7" s="33">
        <f t="shared" si="0"/>
        <v>464285</v>
      </c>
      <c r="G7" s="33">
        <f t="shared" si="0"/>
        <v>464285</v>
      </c>
    </row>
    <row r="8" spans="1:7" ht="40.15" customHeight="1" x14ac:dyDescent="0.25">
      <c r="A8" s="6" t="s">
        <v>8</v>
      </c>
      <c r="B8" s="7" t="s">
        <v>95</v>
      </c>
      <c r="C8" s="7" t="s">
        <v>96</v>
      </c>
      <c r="D8" s="7" t="s">
        <v>9</v>
      </c>
      <c r="E8" s="7"/>
      <c r="F8" s="33">
        <f t="shared" si="0"/>
        <v>464285</v>
      </c>
      <c r="G8" s="33">
        <f t="shared" si="0"/>
        <v>464285</v>
      </c>
    </row>
    <row r="9" spans="1:7" ht="52.9" customHeight="1" x14ac:dyDescent="0.25">
      <c r="A9" s="6" t="s">
        <v>10</v>
      </c>
      <c r="B9" s="7" t="s">
        <v>95</v>
      </c>
      <c r="C9" s="7" t="s">
        <v>96</v>
      </c>
      <c r="D9" s="7" t="s">
        <v>9</v>
      </c>
      <c r="E9" s="5"/>
      <c r="F9" s="33">
        <f t="shared" si="0"/>
        <v>464285</v>
      </c>
      <c r="G9" s="33">
        <f t="shared" si="0"/>
        <v>464285</v>
      </c>
    </row>
    <row r="10" spans="1:7" ht="85.15" customHeight="1" x14ac:dyDescent="0.25">
      <c r="A10" s="6" t="s">
        <v>11</v>
      </c>
      <c r="B10" s="7" t="s">
        <v>95</v>
      </c>
      <c r="C10" s="7" t="s">
        <v>96</v>
      </c>
      <c r="D10" s="7" t="s">
        <v>9</v>
      </c>
      <c r="E10" s="7" t="s">
        <v>98</v>
      </c>
      <c r="F10" s="33">
        <f t="shared" si="0"/>
        <v>464285</v>
      </c>
      <c r="G10" s="33">
        <f t="shared" si="0"/>
        <v>464285</v>
      </c>
    </row>
    <row r="11" spans="1:7" ht="30.6" customHeight="1" x14ac:dyDescent="0.25">
      <c r="A11" s="6" t="s">
        <v>12</v>
      </c>
      <c r="B11" s="7" t="s">
        <v>95</v>
      </c>
      <c r="C11" s="7" t="s">
        <v>96</v>
      </c>
      <c r="D11" s="7" t="s">
        <v>9</v>
      </c>
      <c r="E11" s="7" t="s">
        <v>99</v>
      </c>
      <c r="F11" s="33">
        <f>F12+F13</f>
        <v>464285</v>
      </c>
      <c r="G11" s="33">
        <f>G12+G13</f>
        <v>464285</v>
      </c>
    </row>
    <row r="12" spans="1:7" ht="24.75" x14ac:dyDescent="0.25">
      <c r="A12" s="6" t="s">
        <v>13</v>
      </c>
      <c r="B12" s="7" t="s">
        <v>95</v>
      </c>
      <c r="C12" s="7" t="s">
        <v>96</v>
      </c>
      <c r="D12" s="7" t="s">
        <v>9</v>
      </c>
      <c r="E12" s="7" t="s">
        <v>100</v>
      </c>
      <c r="F12" s="33">
        <v>356500</v>
      </c>
      <c r="G12" s="33">
        <v>356500</v>
      </c>
    </row>
    <row r="13" spans="1:7" ht="16.899999999999999" customHeight="1" x14ac:dyDescent="0.25">
      <c r="A13" s="6" t="s">
        <v>14</v>
      </c>
      <c r="B13" s="7" t="s">
        <v>95</v>
      </c>
      <c r="C13" s="7" t="s">
        <v>96</v>
      </c>
      <c r="D13" s="7" t="s">
        <v>9</v>
      </c>
      <c r="E13" s="7" t="s">
        <v>102</v>
      </c>
      <c r="F13" s="33">
        <v>107785</v>
      </c>
      <c r="G13" s="33">
        <v>107785</v>
      </c>
    </row>
    <row r="14" spans="1:7" ht="99" customHeight="1" x14ac:dyDescent="0.25">
      <c r="A14" s="37" t="s">
        <v>15</v>
      </c>
      <c r="B14" s="27" t="s">
        <v>95</v>
      </c>
      <c r="C14" s="27" t="s">
        <v>97</v>
      </c>
      <c r="D14" s="27"/>
      <c r="E14" s="27"/>
      <c r="F14" s="34">
        <f>F15</f>
        <v>3944300</v>
      </c>
      <c r="G14" s="34">
        <f>G15</f>
        <v>3981600</v>
      </c>
    </row>
    <row r="15" spans="1:7" ht="55.9" customHeight="1" x14ac:dyDescent="0.25">
      <c r="A15" s="9" t="s">
        <v>18</v>
      </c>
      <c r="B15" s="10" t="s">
        <v>95</v>
      </c>
      <c r="C15" s="10" t="s">
        <v>97</v>
      </c>
      <c r="D15" s="11" t="s">
        <v>19</v>
      </c>
      <c r="E15" s="7"/>
      <c r="F15" s="33">
        <f>F16+F22</f>
        <v>3944300</v>
      </c>
      <c r="G15" s="33">
        <f>G16+G22</f>
        <v>3981600</v>
      </c>
    </row>
    <row r="16" spans="1:7" ht="57" customHeight="1" x14ac:dyDescent="0.25">
      <c r="A16" s="9" t="s">
        <v>20</v>
      </c>
      <c r="B16" s="10" t="s">
        <v>95</v>
      </c>
      <c r="C16" s="10" t="s">
        <v>97</v>
      </c>
      <c r="D16" s="11" t="s">
        <v>21</v>
      </c>
      <c r="E16" s="11">
        <v>100</v>
      </c>
      <c r="F16" s="33">
        <f>F17</f>
        <v>3448600</v>
      </c>
      <c r="G16" s="33">
        <f>G17</f>
        <v>3448600</v>
      </c>
    </row>
    <row r="17" spans="1:7" ht="29.45" customHeight="1" x14ac:dyDescent="0.25">
      <c r="A17" s="9" t="s">
        <v>12</v>
      </c>
      <c r="B17" s="10" t="s">
        <v>95</v>
      </c>
      <c r="C17" s="10" t="s">
        <v>97</v>
      </c>
      <c r="D17" s="11" t="s">
        <v>21</v>
      </c>
      <c r="E17" s="11">
        <v>120</v>
      </c>
      <c r="F17" s="33">
        <f>F18+F20+F21</f>
        <v>3448600</v>
      </c>
      <c r="G17" s="33">
        <f>G18+G20+G21</f>
        <v>3448600</v>
      </c>
    </row>
    <row r="18" spans="1:7" ht="27.6" customHeight="1" x14ac:dyDescent="0.25">
      <c r="A18" s="9" t="s">
        <v>12</v>
      </c>
      <c r="B18" s="10" t="s">
        <v>95</v>
      </c>
      <c r="C18" s="10" t="s">
        <v>97</v>
      </c>
      <c r="D18" s="11" t="s">
        <v>21</v>
      </c>
      <c r="E18" s="11">
        <v>121</v>
      </c>
      <c r="F18" s="33">
        <f>F19</f>
        <v>2641000</v>
      </c>
      <c r="G18" s="33">
        <f>G19</f>
        <v>2641000</v>
      </c>
    </row>
    <row r="19" spans="1:7" ht="22.5" x14ac:dyDescent="0.25">
      <c r="A19" s="9" t="s">
        <v>13</v>
      </c>
      <c r="B19" s="10" t="s">
        <v>95</v>
      </c>
      <c r="C19" s="10" t="s">
        <v>97</v>
      </c>
      <c r="D19" s="11" t="s">
        <v>21</v>
      </c>
      <c r="E19" s="11">
        <v>121</v>
      </c>
      <c r="F19" s="33">
        <v>2641000</v>
      </c>
      <c r="G19" s="33">
        <v>2641000</v>
      </c>
    </row>
    <row r="20" spans="1:7" ht="18" customHeight="1" x14ac:dyDescent="0.25">
      <c r="A20" s="9" t="s">
        <v>14</v>
      </c>
      <c r="B20" s="10" t="s">
        <v>95</v>
      </c>
      <c r="C20" s="10" t="s">
        <v>97</v>
      </c>
      <c r="D20" s="11" t="s">
        <v>21</v>
      </c>
      <c r="E20" s="11">
        <v>129</v>
      </c>
      <c r="F20" s="33">
        <v>797600</v>
      </c>
      <c r="G20" s="33">
        <v>797600</v>
      </c>
    </row>
    <row r="21" spans="1:7" ht="27" customHeight="1" x14ac:dyDescent="0.25">
      <c r="A21" s="9" t="s">
        <v>12</v>
      </c>
      <c r="B21" s="10" t="s">
        <v>95</v>
      </c>
      <c r="C21" s="10" t="s">
        <v>97</v>
      </c>
      <c r="D21" s="11" t="s">
        <v>21</v>
      </c>
      <c r="E21" s="11">
        <v>122</v>
      </c>
      <c r="F21" s="33">
        <v>10000</v>
      </c>
      <c r="G21" s="33">
        <v>10000</v>
      </c>
    </row>
    <row r="22" spans="1:7" ht="66" customHeight="1" x14ac:dyDescent="0.25">
      <c r="A22" s="9" t="s">
        <v>23</v>
      </c>
      <c r="B22" s="10" t="s">
        <v>95</v>
      </c>
      <c r="C22" s="10" t="s">
        <v>97</v>
      </c>
      <c r="D22" s="11" t="s">
        <v>24</v>
      </c>
      <c r="E22" s="11"/>
      <c r="F22" s="33">
        <f>F23+F27</f>
        <v>495700</v>
      </c>
      <c r="G22" s="33">
        <f>G23+G27</f>
        <v>533000</v>
      </c>
    </row>
    <row r="23" spans="1:7" ht="25.5" x14ac:dyDescent="0.25">
      <c r="A23" s="9" t="s">
        <v>25</v>
      </c>
      <c r="B23" s="10" t="s">
        <v>95</v>
      </c>
      <c r="C23" s="10" t="s">
        <v>97</v>
      </c>
      <c r="D23" s="11" t="s">
        <v>24</v>
      </c>
      <c r="E23" s="11">
        <v>200</v>
      </c>
      <c r="F23" s="33">
        <f>F24</f>
        <v>447700</v>
      </c>
      <c r="G23" s="33">
        <f>G24</f>
        <v>485000</v>
      </c>
    </row>
    <row r="24" spans="1:7" ht="25.5" x14ac:dyDescent="0.25">
      <c r="A24" s="9" t="s">
        <v>26</v>
      </c>
      <c r="B24" s="10" t="s">
        <v>95</v>
      </c>
      <c r="C24" s="10" t="s">
        <v>97</v>
      </c>
      <c r="D24" s="11" t="s">
        <v>24</v>
      </c>
      <c r="E24" s="11">
        <v>240</v>
      </c>
      <c r="F24" s="33">
        <f>F25+F26</f>
        <v>447700</v>
      </c>
      <c r="G24" s="33">
        <f>G25+G26</f>
        <v>485000</v>
      </c>
    </row>
    <row r="25" spans="1:7" ht="25.5" x14ac:dyDescent="0.25">
      <c r="A25" s="9" t="s">
        <v>27</v>
      </c>
      <c r="B25" s="10" t="s">
        <v>95</v>
      </c>
      <c r="C25" s="10" t="s">
        <v>97</v>
      </c>
      <c r="D25" s="11" t="s">
        <v>24</v>
      </c>
      <c r="E25" s="11">
        <v>242</v>
      </c>
      <c r="F25" s="33">
        <v>135000</v>
      </c>
      <c r="G25" s="33">
        <v>145000</v>
      </c>
    </row>
    <row r="26" spans="1:7" ht="25.5" x14ac:dyDescent="0.25">
      <c r="A26" s="9" t="s">
        <v>27</v>
      </c>
      <c r="B26" s="10" t="s">
        <v>95</v>
      </c>
      <c r="C26" s="10" t="s">
        <v>97</v>
      </c>
      <c r="D26" s="11" t="s">
        <v>24</v>
      </c>
      <c r="E26" s="11">
        <v>244</v>
      </c>
      <c r="F26" s="33">
        <v>312700</v>
      </c>
      <c r="G26" s="33">
        <v>340000</v>
      </c>
    </row>
    <row r="27" spans="1:7" ht="22.5" x14ac:dyDescent="0.25">
      <c r="A27" s="9" t="s">
        <v>33</v>
      </c>
      <c r="B27" s="10" t="s">
        <v>95</v>
      </c>
      <c r="C27" s="10" t="s">
        <v>97</v>
      </c>
      <c r="D27" s="11" t="s">
        <v>24</v>
      </c>
      <c r="E27" s="11">
        <v>800</v>
      </c>
      <c r="F27" s="33">
        <f>F28</f>
        <v>48000</v>
      </c>
      <c r="G27" s="33">
        <f>G28</f>
        <v>48000</v>
      </c>
    </row>
    <row r="28" spans="1:7" ht="38.25" x14ac:dyDescent="0.25">
      <c r="A28" s="9" t="s">
        <v>34</v>
      </c>
      <c r="B28" s="10" t="s">
        <v>95</v>
      </c>
      <c r="C28" s="10" t="s">
        <v>97</v>
      </c>
      <c r="D28" s="11" t="s">
        <v>24</v>
      </c>
      <c r="E28" s="11">
        <v>850</v>
      </c>
      <c r="F28" s="33">
        <f>SUM(F29:F30)</f>
        <v>48000</v>
      </c>
      <c r="G28" s="33">
        <f>SUM(G29:G30)</f>
        <v>48000</v>
      </c>
    </row>
    <row r="29" spans="1:7" ht="18" customHeight="1" x14ac:dyDescent="0.25">
      <c r="A29" s="9" t="s">
        <v>35</v>
      </c>
      <c r="B29" s="10" t="s">
        <v>95</v>
      </c>
      <c r="C29" s="10" t="s">
        <v>97</v>
      </c>
      <c r="D29" s="11" t="s">
        <v>24</v>
      </c>
      <c r="E29" s="11">
        <v>852</v>
      </c>
      <c r="F29" s="33">
        <v>45000</v>
      </c>
      <c r="G29" s="33">
        <v>45000</v>
      </c>
    </row>
    <row r="30" spans="1:7" ht="22.5" x14ac:dyDescent="0.25">
      <c r="A30" s="9" t="s">
        <v>31</v>
      </c>
      <c r="B30" s="10" t="s">
        <v>95</v>
      </c>
      <c r="C30" s="10" t="s">
        <v>97</v>
      </c>
      <c r="D30" s="11" t="s">
        <v>24</v>
      </c>
      <c r="E30" s="11">
        <v>853</v>
      </c>
      <c r="F30" s="33">
        <v>3000</v>
      </c>
      <c r="G30" s="33">
        <v>3000</v>
      </c>
    </row>
    <row r="31" spans="1:7" ht="68.45" customHeight="1" x14ac:dyDescent="0.25">
      <c r="A31" s="16" t="s">
        <v>36</v>
      </c>
      <c r="B31" s="17" t="s">
        <v>95</v>
      </c>
      <c r="C31" s="17" t="s">
        <v>104</v>
      </c>
      <c r="D31" s="18"/>
      <c r="E31" s="18"/>
      <c r="F31" s="34">
        <f t="shared" ref="F31:G33" si="1">F32</f>
        <v>112256</v>
      </c>
      <c r="G31" s="34">
        <f t="shared" si="1"/>
        <v>112256</v>
      </c>
    </row>
    <row r="32" spans="1:7" ht="63" customHeight="1" x14ac:dyDescent="0.25">
      <c r="A32" s="9" t="s">
        <v>37</v>
      </c>
      <c r="B32" s="10" t="s">
        <v>95</v>
      </c>
      <c r="C32" s="10" t="s">
        <v>104</v>
      </c>
      <c r="D32" s="11" t="s">
        <v>38</v>
      </c>
      <c r="E32" s="11"/>
      <c r="F32" s="33">
        <f t="shared" si="1"/>
        <v>112256</v>
      </c>
      <c r="G32" s="33">
        <f t="shared" si="1"/>
        <v>112256</v>
      </c>
    </row>
    <row r="33" spans="1:8" ht="22.5" x14ac:dyDescent="0.25">
      <c r="A33" s="9" t="s">
        <v>39</v>
      </c>
      <c r="B33" s="10" t="s">
        <v>95</v>
      </c>
      <c r="C33" s="10" t="s">
        <v>104</v>
      </c>
      <c r="D33" s="11" t="s">
        <v>38</v>
      </c>
      <c r="E33" s="11">
        <v>500</v>
      </c>
      <c r="F33" s="69">
        <f t="shared" si="1"/>
        <v>112256</v>
      </c>
      <c r="G33" s="69">
        <f t="shared" si="1"/>
        <v>112256</v>
      </c>
    </row>
    <row r="34" spans="1:8" ht="22.5" x14ac:dyDescent="0.25">
      <c r="A34" s="9" t="s">
        <v>40</v>
      </c>
      <c r="B34" s="10" t="s">
        <v>95</v>
      </c>
      <c r="C34" s="10" t="s">
        <v>104</v>
      </c>
      <c r="D34" s="11" t="s">
        <v>38</v>
      </c>
      <c r="E34" s="11">
        <v>540</v>
      </c>
      <c r="F34" s="69">
        <v>112256</v>
      </c>
      <c r="G34" s="69">
        <v>112256</v>
      </c>
    </row>
    <row r="35" spans="1:8" ht="25.5" x14ac:dyDescent="0.25">
      <c r="A35" s="16" t="s">
        <v>41</v>
      </c>
      <c r="B35" s="17" t="s">
        <v>95</v>
      </c>
      <c r="C35" s="17">
        <v>11</v>
      </c>
      <c r="D35" s="18"/>
      <c r="E35" s="18"/>
      <c r="F35" s="70">
        <f t="shared" ref="F35:G38" si="2">F36</f>
        <v>520325</v>
      </c>
      <c r="G35" s="70">
        <f t="shared" si="2"/>
        <v>584022</v>
      </c>
    </row>
    <row r="36" spans="1:8" ht="43.15" customHeight="1" x14ac:dyDescent="0.25">
      <c r="A36" s="9" t="s">
        <v>42</v>
      </c>
      <c r="B36" s="10" t="s">
        <v>95</v>
      </c>
      <c r="C36" s="10">
        <v>11</v>
      </c>
      <c r="D36" s="11" t="s">
        <v>43</v>
      </c>
      <c r="E36" s="11"/>
      <c r="F36" s="69">
        <f t="shared" si="2"/>
        <v>520325</v>
      </c>
      <c r="G36" s="69">
        <f t="shared" si="2"/>
        <v>584022</v>
      </c>
    </row>
    <row r="37" spans="1:8" ht="41.45" customHeight="1" x14ac:dyDescent="0.25">
      <c r="A37" s="9" t="s">
        <v>44</v>
      </c>
      <c r="B37" s="10" t="s">
        <v>95</v>
      </c>
      <c r="C37" s="10">
        <v>11</v>
      </c>
      <c r="D37" s="11" t="s">
        <v>43</v>
      </c>
      <c r="E37" s="11">
        <v>800</v>
      </c>
      <c r="F37" s="69">
        <f t="shared" si="2"/>
        <v>520325</v>
      </c>
      <c r="G37" s="69">
        <f t="shared" si="2"/>
        <v>584022</v>
      </c>
    </row>
    <row r="38" spans="1:8" ht="22.5" x14ac:dyDescent="0.25">
      <c r="A38" s="9" t="s">
        <v>33</v>
      </c>
      <c r="B38" s="10" t="s">
        <v>95</v>
      </c>
      <c r="C38" s="10">
        <v>11</v>
      </c>
      <c r="D38" s="11" t="s">
        <v>43</v>
      </c>
      <c r="E38" s="11">
        <v>870</v>
      </c>
      <c r="F38" s="69">
        <f t="shared" si="2"/>
        <v>520325</v>
      </c>
      <c r="G38" s="69">
        <f t="shared" si="2"/>
        <v>584022</v>
      </c>
    </row>
    <row r="39" spans="1:8" ht="22.5" x14ac:dyDescent="0.25">
      <c r="A39" s="9" t="s">
        <v>45</v>
      </c>
      <c r="B39" s="10" t="s">
        <v>95</v>
      </c>
      <c r="C39" s="10">
        <v>11</v>
      </c>
      <c r="D39" s="11" t="s">
        <v>43</v>
      </c>
      <c r="E39" s="11">
        <v>870</v>
      </c>
      <c r="F39" s="69">
        <v>520325</v>
      </c>
      <c r="G39" s="69">
        <v>584022</v>
      </c>
    </row>
    <row r="40" spans="1:8" ht="43.9" customHeight="1" x14ac:dyDescent="0.25">
      <c r="A40" s="16" t="s">
        <v>46</v>
      </c>
      <c r="B40" s="17" t="s">
        <v>95</v>
      </c>
      <c r="C40" s="10">
        <v>13</v>
      </c>
      <c r="D40" s="11"/>
      <c r="E40" s="11"/>
      <c r="F40" s="69">
        <f>F41</f>
        <v>400000</v>
      </c>
      <c r="G40" s="69">
        <f>G41</f>
        <v>450000</v>
      </c>
    </row>
    <row r="41" spans="1:8" ht="69" customHeight="1" x14ac:dyDescent="0.25">
      <c r="A41" s="9" t="s">
        <v>105</v>
      </c>
      <c r="B41" s="10" t="s">
        <v>95</v>
      </c>
      <c r="C41" s="10">
        <v>13</v>
      </c>
      <c r="D41" s="11" t="s">
        <v>47</v>
      </c>
      <c r="E41" s="11">
        <v>200</v>
      </c>
      <c r="F41" s="69">
        <f>F42</f>
        <v>400000</v>
      </c>
      <c r="G41" s="69">
        <f>G42</f>
        <v>450000</v>
      </c>
    </row>
    <row r="42" spans="1:8" ht="25.5" x14ac:dyDescent="0.25">
      <c r="A42" s="9" t="s">
        <v>25</v>
      </c>
      <c r="B42" s="10" t="s">
        <v>95</v>
      </c>
      <c r="C42" s="11">
        <v>13</v>
      </c>
      <c r="D42" s="11" t="s">
        <v>47</v>
      </c>
      <c r="E42" s="11">
        <v>240</v>
      </c>
      <c r="F42" s="69">
        <f>F43+F44</f>
        <v>400000</v>
      </c>
      <c r="G42" s="69">
        <f>G43+G44</f>
        <v>450000</v>
      </c>
    </row>
    <row r="43" spans="1:8" ht="25.5" x14ac:dyDescent="0.25">
      <c r="A43" s="9" t="s">
        <v>106</v>
      </c>
      <c r="B43" s="11" t="s">
        <v>95</v>
      </c>
      <c r="C43" s="11">
        <v>13</v>
      </c>
      <c r="D43" s="11" t="s">
        <v>47</v>
      </c>
      <c r="E43" s="11">
        <v>242</v>
      </c>
      <c r="F43" s="69">
        <v>150000</v>
      </c>
      <c r="G43" s="69">
        <v>200000</v>
      </c>
    </row>
    <row r="44" spans="1:8" ht="25.5" x14ac:dyDescent="0.25">
      <c r="A44" s="9" t="s">
        <v>26</v>
      </c>
      <c r="B44" s="11" t="s">
        <v>95</v>
      </c>
      <c r="C44" s="11">
        <v>13</v>
      </c>
      <c r="D44" s="11" t="s">
        <v>47</v>
      </c>
      <c r="E44" s="11">
        <v>244</v>
      </c>
      <c r="F44" s="69">
        <v>250000</v>
      </c>
      <c r="G44" s="69">
        <v>250000</v>
      </c>
    </row>
    <row r="45" spans="1:8" x14ac:dyDescent="0.25">
      <c r="A45" s="9" t="s">
        <v>167</v>
      </c>
      <c r="B45" s="10" t="s">
        <v>96</v>
      </c>
      <c r="C45" s="10" t="s">
        <v>107</v>
      </c>
      <c r="D45" s="11"/>
      <c r="E45" s="11"/>
      <c r="F45" s="84">
        <f>F46</f>
        <v>221700</v>
      </c>
      <c r="G45" s="81">
        <f>G46</f>
        <v>228800</v>
      </c>
      <c r="H45" s="83"/>
    </row>
    <row r="46" spans="1:8" ht="38.25" x14ac:dyDescent="0.25">
      <c r="A46" s="9" t="s">
        <v>162</v>
      </c>
      <c r="B46" s="10" t="s">
        <v>96</v>
      </c>
      <c r="C46" s="10" t="s">
        <v>107</v>
      </c>
      <c r="D46" s="10" t="s">
        <v>161</v>
      </c>
      <c r="E46" s="10"/>
      <c r="F46" s="84">
        <f>F47+F50</f>
        <v>221700</v>
      </c>
      <c r="G46" s="81">
        <f>G47+G50</f>
        <v>228800</v>
      </c>
      <c r="H46" s="83"/>
    </row>
    <row r="47" spans="1:8" ht="38.25" x14ac:dyDescent="0.25">
      <c r="A47" s="9" t="s">
        <v>168</v>
      </c>
      <c r="B47" s="10" t="s">
        <v>96</v>
      </c>
      <c r="C47" s="10" t="s">
        <v>107</v>
      </c>
      <c r="D47" s="10" t="s">
        <v>161</v>
      </c>
      <c r="E47" s="10" t="s">
        <v>98</v>
      </c>
      <c r="F47" s="84">
        <f>F48+F49</f>
        <v>202200</v>
      </c>
      <c r="G47" s="81">
        <f>G48+G49</f>
        <v>208300</v>
      </c>
      <c r="H47" s="83"/>
    </row>
    <row r="48" spans="1:8" ht="22.5" x14ac:dyDescent="0.25">
      <c r="A48" s="9" t="s">
        <v>13</v>
      </c>
      <c r="B48" s="10" t="s">
        <v>96</v>
      </c>
      <c r="C48" s="10" t="s">
        <v>107</v>
      </c>
      <c r="D48" s="10" t="s">
        <v>161</v>
      </c>
      <c r="E48" s="10" t="s">
        <v>100</v>
      </c>
      <c r="F48" s="59" t="s">
        <v>170</v>
      </c>
      <c r="G48" s="81">
        <v>159985</v>
      </c>
      <c r="H48" s="83"/>
    </row>
    <row r="49" spans="1:8" ht="22.5" x14ac:dyDescent="0.25">
      <c r="A49" s="9" t="s">
        <v>14</v>
      </c>
      <c r="B49" s="10" t="s">
        <v>96</v>
      </c>
      <c r="C49" s="10" t="s">
        <v>107</v>
      </c>
      <c r="D49" s="10" t="s">
        <v>161</v>
      </c>
      <c r="E49" s="10" t="s">
        <v>102</v>
      </c>
      <c r="F49" s="59" t="s">
        <v>171</v>
      </c>
      <c r="G49" s="81">
        <v>48315</v>
      </c>
      <c r="H49" s="83"/>
    </row>
    <row r="50" spans="1:8" ht="25.5" x14ac:dyDescent="0.25">
      <c r="A50" s="9" t="s">
        <v>59</v>
      </c>
      <c r="B50" s="10" t="s">
        <v>96</v>
      </c>
      <c r="C50" s="10" t="s">
        <v>107</v>
      </c>
      <c r="D50" s="10" t="s">
        <v>161</v>
      </c>
      <c r="E50" s="10" t="s">
        <v>163</v>
      </c>
      <c r="F50" s="84" t="str">
        <f>F51</f>
        <v>19500</v>
      </c>
      <c r="G50" s="81">
        <f>G51</f>
        <v>20500</v>
      </c>
      <c r="H50" s="83"/>
    </row>
    <row r="51" spans="1:8" ht="25.5" x14ac:dyDescent="0.25">
      <c r="A51" s="9" t="s">
        <v>172</v>
      </c>
      <c r="B51" s="10" t="s">
        <v>96</v>
      </c>
      <c r="C51" s="10" t="s">
        <v>107</v>
      </c>
      <c r="D51" s="10" t="s">
        <v>161</v>
      </c>
      <c r="E51" s="10" t="s">
        <v>164</v>
      </c>
      <c r="F51" s="59" t="s">
        <v>173</v>
      </c>
      <c r="G51" s="81">
        <v>20500</v>
      </c>
      <c r="H51" s="83"/>
    </row>
    <row r="52" spans="1:8" ht="25.5" x14ac:dyDescent="0.25">
      <c r="A52" s="16" t="s">
        <v>50</v>
      </c>
      <c r="B52" s="10" t="s">
        <v>107</v>
      </c>
      <c r="C52" s="10"/>
      <c r="D52" s="11"/>
      <c r="E52" s="11"/>
      <c r="F52" s="33">
        <f t="shared" ref="F52:G56" si="3">F53</f>
        <v>45000</v>
      </c>
      <c r="G52" s="33">
        <f t="shared" si="3"/>
        <v>45000</v>
      </c>
    </row>
    <row r="53" spans="1:8" ht="43.9" customHeight="1" x14ac:dyDescent="0.25">
      <c r="A53" s="9" t="s">
        <v>42</v>
      </c>
      <c r="B53" s="10" t="s">
        <v>107</v>
      </c>
      <c r="C53" s="10" t="s">
        <v>108</v>
      </c>
      <c r="D53" s="11"/>
      <c r="E53" s="11"/>
      <c r="F53" s="33">
        <f t="shared" si="3"/>
        <v>45000</v>
      </c>
      <c r="G53" s="33">
        <f t="shared" si="3"/>
        <v>45000</v>
      </c>
    </row>
    <row r="54" spans="1:8" ht="54.6" customHeight="1" x14ac:dyDescent="0.25">
      <c r="A54" s="9" t="s">
        <v>51</v>
      </c>
      <c r="B54" s="10" t="s">
        <v>107</v>
      </c>
      <c r="C54" s="10" t="s">
        <v>108</v>
      </c>
      <c r="D54" s="11" t="s">
        <v>52</v>
      </c>
      <c r="E54" s="11"/>
      <c r="F54" s="33">
        <f t="shared" si="3"/>
        <v>45000</v>
      </c>
      <c r="G54" s="33">
        <f t="shared" si="3"/>
        <v>45000</v>
      </c>
    </row>
    <row r="55" spans="1:8" ht="54.6" customHeight="1" x14ac:dyDescent="0.25">
      <c r="A55" s="9" t="s">
        <v>53</v>
      </c>
      <c r="B55" s="10" t="s">
        <v>107</v>
      </c>
      <c r="C55" s="10" t="s">
        <v>108</v>
      </c>
      <c r="D55" s="11" t="s">
        <v>52</v>
      </c>
      <c r="E55" s="11">
        <v>200</v>
      </c>
      <c r="F55" s="33">
        <f t="shared" si="3"/>
        <v>45000</v>
      </c>
      <c r="G55" s="33">
        <f t="shared" si="3"/>
        <v>45000</v>
      </c>
    </row>
    <row r="56" spans="1:8" ht="17.45" customHeight="1" x14ac:dyDescent="0.25">
      <c r="A56" s="9" t="s">
        <v>29</v>
      </c>
      <c r="B56" s="10" t="s">
        <v>107</v>
      </c>
      <c r="C56" s="10" t="s">
        <v>108</v>
      </c>
      <c r="D56" s="11" t="s">
        <v>52</v>
      </c>
      <c r="E56" s="11">
        <v>240</v>
      </c>
      <c r="F56" s="33">
        <f t="shared" si="3"/>
        <v>45000</v>
      </c>
      <c r="G56" s="33">
        <f t="shared" si="3"/>
        <v>45000</v>
      </c>
    </row>
    <row r="57" spans="1:8" ht="22.5" x14ac:dyDescent="0.25">
      <c r="A57" s="9" t="s">
        <v>29</v>
      </c>
      <c r="B57" s="10" t="s">
        <v>107</v>
      </c>
      <c r="C57" s="10" t="s">
        <v>108</v>
      </c>
      <c r="D57" s="11" t="s">
        <v>52</v>
      </c>
      <c r="E57" s="11">
        <v>244</v>
      </c>
      <c r="F57" s="33">
        <v>45000</v>
      </c>
      <c r="G57" s="33">
        <v>45000</v>
      </c>
    </row>
    <row r="58" spans="1:8" x14ac:dyDescent="0.25">
      <c r="A58" s="16" t="s">
        <v>55</v>
      </c>
      <c r="B58" s="10" t="s">
        <v>97</v>
      </c>
      <c r="C58" s="10"/>
      <c r="D58" s="11"/>
      <c r="E58" s="11"/>
      <c r="F58" s="33">
        <f>F59+F64</f>
        <v>2228700</v>
      </c>
      <c r="G58" s="33">
        <f>G59+G64</f>
        <v>2194800</v>
      </c>
    </row>
    <row r="59" spans="1:8" ht="18.600000000000001" customHeight="1" x14ac:dyDescent="0.25">
      <c r="A59" s="9" t="s">
        <v>56</v>
      </c>
      <c r="B59" s="10" t="s">
        <v>97</v>
      </c>
      <c r="C59" s="10" t="s">
        <v>108</v>
      </c>
      <c r="D59" s="11"/>
      <c r="E59" s="11"/>
      <c r="F59" s="69">
        <f t="shared" ref="F59:G62" si="4">F60</f>
        <v>1728700</v>
      </c>
      <c r="G59" s="69">
        <f t="shared" si="4"/>
        <v>1694800</v>
      </c>
    </row>
    <row r="60" spans="1:8" ht="55.15" customHeight="1" x14ac:dyDescent="0.25">
      <c r="A60" s="9" t="s">
        <v>57</v>
      </c>
      <c r="B60" s="10" t="s">
        <v>97</v>
      </c>
      <c r="C60" s="10" t="s">
        <v>108</v>
      </c>
      <c r="D60" s="11" t="s">
        <v>58</v>
      </c>
      <c r="E60" s="11"/>
      <c r="F60" s="69">
        <f t="shared" si="4"/>
        <v>1728700</v>
      </c>
      <c r="G60" s="69">
        <f t="shared" si="4"/>
        <v>1694800</v>
      </c>
    </row>
    <row r="61" spans="1:8" ht="25.5" x14ac:dyDescent="0.25">
      <c r="A61" s="9" t="s">
        <v>59</v>
      </c>
      <c r="B61" s="10" t="s">
        <v>97</v>
      </c>
      <c r="C61" s="10" t="s">
        <v>108</v>
      </c>
      <c r="D61" s="11" t="s">
        <v>58</v>
      </c>
      <c r="E61" s="11">
        <v>200</v>
      </c>
      <c r="F61" s="69">
        <f t="shared" si="4"/>
        <v>1728700</v>
      </c>
      <c r="G61" s="69">
        <f t="shared" si="4"/>
        <v>1694800</v>
      </c>
    </row>
    <row r="62" spans="1:8" ht="25.5" x14ac:dyDescent="0.25">
      <c r="A62" s="9" t="s">
        <v>60</v>
      </c>
      <c r="B62" s="10" t="s">
        <v>97</v>
      </c>
      <c r="C62" s="10" t="s">
        <v>108</v>
      </c>
      <c r="D62" s="11" t="s">
        <v>58</v>
      </c>
      <c r="E62" s="11">
        <v>240</v>
      </c>
      <c r="F62" s="69">
        <f t="shared" si="4"/>
        <v>1728700</v>
      </c>
      <c r="G62" s="69">
        <f t="shared" si="4"/>
        <v>1694800</v>
      </c>
    </row>
    <row r="63" spans="1:8" ht="22.5" x14ac:dyDescent="0.25">
      <c r="A63" s="9" t="s">
        <v>29</v>
      </c>
      <c r="B63" s="10" t="s">
        <v>97</v>
      </c>
      <c r="C63" s="10" t="s">
        <v>108</v>
      </c>
      <c r="D63" s="11" t="s">
        <v>58</v>
      </c>
      <c r="E63" s="11">
        <v>244</v>
      </c>
      <c r="F63" s="69">
        <v>1728700</v>
      </c>
      <c r="G63" s="69">
        <v>1694800</v>
      </c>
    </row>
    <row r="64" spans="1:8" ht="25.5" x14ac:dyDescent="0.25">
      <c r="A64" s="16" t="s">
        <v>61</v>
      </c>
      <c r="B64" s="10" t="s">
        <v>97</v>
      </c>
      <c r="C64" s="10" t="s">
        <v>110</v>
      </c>
      <c r="D64" s="11"/>
      <c r="E64" s="11"/>
      <c r="F64" s="69">
        <f t="shared" ref="F64:G67" si="5">F65</f>
        <v>500000</v>
      </c>
      <c r="G64" s="69">
        <f t="shared" si="5"/>
        <v>500000</v>
      </c>
    </row>
    <row r="65" spans="1:7" ht="51" x14ac:dyDescent="0.25">
      <c r="A65" s="9" t="s">
        <v>62</v>
      </c>
      <c r="B65" s="10" t="s">
        <v>97</v>
      </c>
      <c r="C65" s="10">
        <v>12</v>
      </c>
      <c r="D65" s="11" t="s">
        <v>63</v>
      </c>
      <c r="E65" s="11"/>
      <c r="F65" s="69">
        <f t="shared" si="5"/>
        <v>500000</v>
      </c>
      <c r="G65" s="69">
        <f t="shared" si="5"/>
        <v>500000</v>
      </c>
    </row>
    <row r="66" spans="1:7" ht="25.5" x14ac:dyDescent="0.25">
      <c r="A66" s="9" t="s">
        <v>59</v>
      </c>
      <c r="B66" s="10" t="s">
        <v>97</v>
      </c>
      <c r="C66" s="10">
        <v>12</v>
      </c>
      <c r="D66" s="11" t="s">
        <v>63</v>
      </c>
      <c r="E66" s="11">
        <v>200</v>
      </c>
      <c r="F66" s="69">
        <f t="shared" si="5"/>
        <v>500000</v>
      </c>
      <c r="G66" s="69">
        <f t="shared" si="5"/>
        <v>500000</v>
      </c>
    </row>
    <row r="67" spans="1:7" ht="25.5" x14ac:dyDescent="0.25">
      <c r="A67" s="9" t="s">
        <v>109</v>
      </c>
      <c r="B67" s="10" t="s">
        <v>97</v>
      </c>
      <c r="C67" s="10">
        <v>12</v>
      </c>
      <c r="D67" s="11" t="s">
        <v>63</v>
      </c>
      <c r="E67" s="11">
        <v>240</v>
      </c>
      <c r="F67" s="69">
        <f t="shared" si="5"/>
        <v>500000</v>
      </c>
      <c r="G67" s="69">
        <f t="shared" si="5"/>
        <v>500000</v>
      </c>
    </row>
    <row r="68" spans="1:7" ht="22.5" x14ac:dyDescent="0.25">
      <c r="A68" s="9" t="s">
        <v>29</v>
      </c>
      <c r="B68" s="10" t="s">
        <v>97</v>
      </c>
      <c r="C68" s="10">
        <v>12</v>
      </c>
      <c r="D68" s="11" t="s">
        <v>63</v>
      </c>
      <c r="E68" s="11">
        <v>244</v>
      </c>
      <c r="F68" s="69">
        <v>500000</v>
      </c>
      <c r="G68" s="69">
        <v>500000</v>
      </c>
    </row>
    <row r="69" spans="1:7" x14ac:dyDescent="0.25">
      <c r="A69" s="16" t="s">
        <v>65</v>
      </c>
      <c r="B69" s="17" t="s">
        <v>111</v>
      </c>
      <c r="C69" s="17" t="s">
        <v>95</v>
      </c>
      <c r="D69" s="18"/>
      <c r="E69" s="18"/>
      <c r="F69" s="70">
        <f>F70</f>
        <v>150000</v>
      </c>
      <c r="G69" s="70">
        <f>G70</f>
        <v>150000</v>
      </c>
    </row>
    <row r="70" spans="1:7" ht="47.45" customHeight="1" x14ac:dyDescent="0.25">
      <c r="A70" s="9" t="s">
        <v>66</v>
      </c>
      <c r="B70" s="10" t="s">
        <v>111</v>
      </c>
      <c r="C70" s="10" t="s">
        <v>95</v>
      </c>
      <c r="D70" s="11" t="s">
        <v>67</v>
      </c>
      <c r="E70" s="11"/>
      <c r="F70" s="69">
        <f>F71</f>
        <v>150000</v>
      </c>
      <c r="G70" s="69">
        <f>G71</f>
        <v>150000</v>
      </c>
    </row>
    <row r="71" spans="1:7" ht="12.6" customHeight="1" x14ac:dyDescent="0.25">
      <c r="A71" s="9" t="s">
        <v>68</v>
      </c>
      <c r="B71" s="10" t="s">
        <v>111</v>
      </c>
      <c r="C71" s="10" t="s">
        <v>95</v>
      </c>
      <c r="D71" s="11" t="s">
        <v>67</v>
      </c>
      <c r="E71" s="11">
        <v>244</v>
      </c>
      <c r="F71" s="69">
        <v>150000</v>
      </c>
      <c r="G71" s="69">
        <v>150000</v>
      </c>
    </row>
    <row r="72" spans="1:7" x14ac:dyDescent="0.25">
      <c r="A72" s="16" t="s">
        <v>71</v>
      </c>
      <c r="B72" s="17" t="s">
        <v>111</v>
      </c>
      <c r="C72" s="17" t="s">
        <v>107</v>
      </c>
      <c r="D72" s="18"/>
      <c r="E72" s="18"/>
      <c r="F72" s="34">
        <f>F73+F76+F80</f>
        <v>1550000</v>
      </c>
      <c r="G72" s="34">
        <f>G73+G76+G80</f>
        <v>1790000</v>
      </c>
    </row>
    <row r="73" spans="1:7" ht="84" customHeight="1" x14ac:dyDescent="0.25">
      <c r="A73" s="9" t="s">
        <v>72</v>
      </c>
      <c r="B73" s="10" t="s">
        <v>111</v>
      </c>
      <c r="C73" s="10" t="s">
        <v>107</v>
      </c>
      <c r="D73" s="11" t="s">
        <v>73</v>
      </c>
      <c r="E73" s="11">
        <v>200</v>
      </c>
      <c r="F73" s="33">
        <f>F74</f>
        <v>700000</v>
      </c>
      <c r="G73" s="33">
        <f>G74</f>
        <v>800000</v>
      </c>
    </row>
    <row r="74" spans="1:7" ht="27.6" customHeight="1" x14ac:dyDescent="0.25">
      <c r="A74" s="9" t="s">
        <v>74</v>
      </c>
      <c r="B74" s="10" t="s">
        <v>111</v>
      </c>
      <c r="C74" s="10" t="s">
        <v>107</v>
      </c>
      <c r="D74" s="11" t="s">
        <v>73</v>
      </c>
      <c r="E74" s="11">
        <v>240</v>
      </c>
      <c r="F74" s="33">
        <f>F75</f>
        <v>700000</v>
      </c>
      <c r="G74" s="33">
        <f>G75</f>
        <v>800000</v>
      </c>
    </row>
    <row r="75" spans="1:7" ht="25.5" x14ac:dyDescent="0.25">
      <c r="A75" s="9" t="s">
        <v>59</v>
      </c>
      <c r="B75" s="10" t="s">
        <v>111</v>
      </c>
      <c r="C75" s="10" t="s">
        <v>107</v>
      </c>
      <c r="D75" s="11" t="s">
        <v>73</v>
      </c>
      <c r="E75" s="11">
        <v>244</v>
      </c>
      <c r="F75" s="33">
        <v>700000</v>
      </c>
      <c r="G75" s="33">
        <v>800000</v>
      </c>
    </row>
    <row r="76" spans="1:7" ht="63.75" x14ac:dyDescent="0.25">
      <c r="A76" s="9" t="s">
        <v>112</v>
      </c>
      <c r="B76" s="10" t="s">
        <v>111</v>
      </c>
      <c r="C76" s="10" t="s">
        <v>107</v>
      </c>
      <c r="D76" s="11" t="s">
        <v>76</v>
      </c>
      <c r="E76" s="11"/>
      <c r="F76" s="33">
        <f t="shared" ref="F76:G78" si="6">F77</f>
        <v>600000</v>
      </c>
      <c r="G76" s="33">
        <f t="shared" si="6"/>
        <v>740000</v>
      </c>
    </row>
    <row r="77" spans="1:7" ht="25.5" x14ac:dyDescent="0.25">
      <c r="A77" s="9" t="s">
        <v>59</v>
      </c>
      <c r="B77" s="10" t="s">
        <v>111</v>
      </c>
      <c r="C77" s="10" t="s">
        <v>107</v>
      </c>
      <c r="D77" s="11" t="s">
        <v>76</v>
      </c>
      <c r="E77" s="11">
        <v>200</v>
      </c>
      <c r="F77" s="33">
        <f t="shared" si="6"/>
        <v>600000</v>
      </c>
      <c r="G77" s="33">
        <f t="shared" si="6"/>
        <v>740000</v>
      </c>
    </row>
    <row r="78" spans="1:7" ht="25.5" x14ac:dyDescent="0.25">
      <c r="A78" s="9" t="s">
        <v>60</v>
      </c>
      <c r="B78" s="10" t="s">
        <v>111</v>
      </c>
      <c r="C78" s="10" t="s">
        <v>107</v>
      </c>
      <c r="D78" s="11" t="s">
        <v>76</v>
      </c>
      <c r="E78" s="11">
        <v>240</v>
      </c>
      <c r="F78" s="33">
        <f t="shared" si="6"/>
        <v>600000</v>
      </c>
      <c r="G78" s="33">
        <f t="shared" si="6"/>
        <v>740000</v>
      </c>
    </row>
    <row r="79" spans="1:7" ht="25.5" x14ac:dyDescent="0.25">
      <c r="A79" s="9" t="s">
        <v>77</v>
      </c>
      <c r="B79" s="10" t="s">
        <v>111</v>
      </c>
      <c r="C79" s="10" t="s">
        <v>107</v>
      </c>
      <c r="D79" s="11" t="s">
        <v>76</v>
      </c>
      <c r="E79" s="11">
        <v>244</v>
      </c>
      <c r="F79" s="33">
        <v>600000</v>
      </c>
      <c r="G79" s="33">
        <v>740000</v>
      </c>
    </row>
    <row r="80" spans="1:7" ht="51" x14ac:dyDescent="0.25">
      <c r="A80" s="9" t="s">
        <v>150</v>
      </c>
      <c r="B80" s="10" t="s">
        <v>111</v>
      </c>
      <c r="C80" s="10" t="s">
        <v>107</v>
      </c>
      <c r="D80" s="11" t="s">
        <v>151</v>
      </c>
      <c r="E80" s="11"/>
      <c r="F80" s="34">
        <f t="shared" ref="F80:G82" si="7">F81</f>
        <v>250000</v>
      </c>
      <c r="G80" s="34">
        <f t="shared" si="7"/>
        <v>250000</v>
      </c>
    </row>
    <row r="81" spans="1:7" ht="25.5" x14ac:dyDescent="0.25">
      <c r="A81" s="9" t="s">
        <v>59</v>
      </c>
      <c r="B81" s="10" t="s">
        <v>111</v>
      </c>
      <c r="C81" s="10" t="s">
        <v>107</v>
      </c>
      <c r="D81" s="11" t="s">
        <v>151</v>
      </c>
      <c r="E81" s="11">
        <v>200</v>
      </c>
      <c r="F81" s="33">
        <f t="shared" si="7"/>
        <v>250000</v>
      </c>
      <c r="G81" s="33">
        <f t="shared" si="7"/>
        <v>250000</v>
      </c>
    </row>
    <row r="82" spans="1:7" ht="25.5" x14ac:dyDescent="0.25">
      <c r="A82" s="9" t="s">
        <v>60</v>
      </c>
      <c r="B82" s="10" t="s">
        <v>111</v>
      </c>
      <c r="C82" s="10" t="s">
        <v>107</v>
      </c>
      <c r="D82" s="11" t="s">
        <v>151</v>
      </c>
      <c r="E82" s="11">
        <v>240</v>
      </c>
      <c r="F82" s="33">
        <f t="shared" si="7"/>
        <v>250000</v>
      </c>
      <c r="G82" s="33">
        <f t="shared" si="7"/>
        <v>250000</v>
      </c>
    </row>
    <row r="83" spans="1:7" ht="25.5" x14ac:dyDescent="0.25">
      <c r="A83" s="9" t="s">
        <v>77</v>
      </c>
      <c r="B83" s="10" t="s">
        <v>111</v>
      </c>
      <c r="C83" s="10" t="s">
        <v>107</v>
      </c>
      <c r="D83" s="11" t="s">
        <v>151</v>
      </c>
      <c r="E83" s="11">
        <v>244</v>
      </c>
      <c r="F83" s="33">
        <v>250000</v>
      </c>
      <c r="G83" s="33">
        <v>250000</v>
      </c>
    </row>
    <row r="84" spans="1:7" ht="17.45" customHeight="1" x14ac:dyDescent="0.25">
      <c r="A84" s="16" t="s">
        <v>79</v>
      </c>
      <c r="B84" s="17" t="s">
        <v>113</v>
      </c>
      <c r="C84" s="17" t="s">
        <v>113</v>
      </c>
      <c r="D84" s="18"/>
      <c r="E84" s="18"/>
      <c r="F84" s="34">
        <f t="shared" ref="F84:G86" si="8">F85</f>
        <v>10000</v>
      </c>
      <c r="G84" s="34">
        <f t="shared" si="8"/>
        <v>10000</v>
      </c>
    </row>
    <row r="85" spans="1:7" ht="43.15" customHeight="1" x14ac:dyDescent="0.25">
      <c r="A85" s="9" t="s">
        <v>80</v>
      </c>
      <c r="B85" s="10" t="s">
        <v>113</v>
      </c>
      <c r="C85" s="10" t="s">
        <v>113</v>
      </c>
      <c r="D85" s="11" t="s">
        <v>81</v>
      </c>
      <c r="E85" s="11">
        <v>200</v>
      </c>
      <c r="F85" s="33">
        <f t="shared" si="8"/>
        <v>10000</v>
      </c>
      <c r="G85" s="33">
        <f t="shared" si="8"/>
        <v>10000</v>
      </c>
    </row>
    <row r="86" spans="1:7" ht="28.9" customHeight="1" x14ac:dyDescent="0.25">
      <c r="A86" s="9" t="s">
        <v>69</v>
      </c>
      <c r="B86" s="10" t="s">
        <v>113</v>
      </c>
      <c r="C86" s="10" t="s">
        <v>113</v>
      </c>
      <c r="D86" s="11" t="s">
        <v>81</v>
      </c>
      <c r="E86" s="11">
        <v>240</v>
      </c>
      <c r="F86" s="33">
        <f t="shared" si="8"/>
        <v>10000</v>
      </c>
      <c r="G86" s="33">
        <f t="shared" si="8"/>
        <v>10000</v>
      </c>
    </row>
    <row r="87" spans="1:7" ht="25.5" x14ac:dyDescent="0.25">
      <c r="A87" s="9" t="s">
        <v>59</v>
      </c>
      <c r="B87" s="10" t="s">
        <v>113</v>
      </c>
      <c r="C87" s="10" t="s">
        <v>113</v>
      </c>
      <c r="D87" s="11" t="s">
        <v>81</v>
      </c>
      <c r="E87" s="11">
        <v>244</v>
      </c>
      <c r="F87" s="33">
        <v>10000</v>
      </c>
      <c r="G87" s="33">
        <v>10000</v>
      </c>
    </row>
    <row r="88" spans="1:7" x14ac:dyDescent="0.25">
      <c r="A88" s="16" t="s">
        <v>82</v>
      </c>
      <c r="B88" s="17" t="s">
        <v>114</v>
      </c>
      <c r="C88" s="17"/>
      <c r="D88" s="11"/>
      <c r="E88" s="11"/>
      <c r="F88" s="34">
        <f>F89</f>
        <v>7306631</v>
      </c>
      <c r="G88" s="34">
        <f>G89</f>
        <v>8497067</v>
      </c>
    </row>
    <row r="89" spans="1:7" ht="42" customHeight="1" x14ac:dyDescent="0.25">
      <c r="A89" s="9" t="s">
        <v>83</v>
      </c>
      <c r="B89" s="10" t="s">
        <v>114</v>
      </c>
      <c r="C89" s="10" t="s">
        <v>95</v>
      </c>
      <c r="D89" s="11"/>
      <c r="E89" s="11"/>
      <c r="F89" s="33">
        <f>F90</f>
        <v>7306631</v>
      </c>
      <c r="G89" s="33">
        <f>G90</f>
        <v>8497067</v>
      </c>
    </row>
    <row r="90" spans="1:7" ht="40.9" customHeight="1" x14ac:dyDescent="0.25">
      <c r="A90" s="9" t="s">
        <v>83</v>
      </c>
      <c r="B90" s="10" t="s">
        <v>114</v>
      </c>
      <c r="C90" s="10" t="s">
        <v>95</v>
      </c>
      <c r="D90" s="11" t="s">
        <v>84</v>
      </c>
      <c r="E90" s="11"/>
      <c r="F90" s="33">
        <f>F91+F95+F99</f>
        <v>7306631</v>
      </c>
      <c r="G90" s="33">
        <f>G91+G95+G99</f>
        <v>8497067</v>
      </c>
    </row>
    <row r="91" spans="1:7" ht="51.6" customHeight="1" x14ac:dyDescent="0.25">
      <c r="A91" s="9" t="s">
        <v>115</v>
      </c>
      <c r="B91" s="10" t="s">
        <v>114</v>
      </c>
      <c r="C91" s="10" t="s">
        <v>95</v>
      </c>
      <c r="D91" s="11" t="s">
        <v>85</v>
      </c>
      <c r="E91" s="11">
        <v>100</v>
      </c>
      <c r="F91" s="33">
        <f>F92</f>
        <v>5050431</v>
      </c>
      <c r="G91" s="33">
        <f>G92</f>
        <v>6170867</v>
      </c>
    </row>
    <row r="92" spans="1:7" ht="25.5" x14ac:dyDescent="0.25">
      <c r="A92" s="9" t="s">
        <v>86</v>
      </c>
      <c r="B92" s="10" t="s">
        <v>114</v>
      </c>
      <c r="C92" s="10" t="s">
        <v>95</v>
      </c>
      <c r="D92" s="11" t="s">
        <v>85</v>
      </c>
      <c r="E92" s="11">
        <v>110</v>
      </c>
      <c r="F92" s="33">
        <f>F93+F94</f>
        <v>5050431</v>
      </c>
      <c r="G92" s="33">
        <f>G93+G94</f>
        <v>6170867</v>
      </c>
    </row>
    <row r="93" spans="1:7" ht="25.5" x14ac:dyDescent="0.25">
      <c r="A93" s="9" t="s">
        <v>86</v>
      </c>
      <c r="B93" s="10" t="s">
        <v>114</v>
      </c>
      <c r="C93" s="10" t="s">
        <v>95</v>
      </c>
      <c r="D93" s="11" t="s">
        <v>85</v>
      </c>
      <c r="E93" s="11">
        <v>111</v>
      </c>
      <c r="F93" s="33">
        <v>3879100</v>
      </c>
      <c r="G93" s="33">
        <v>4739667</v>
      </c>
    </row>
    <row r="94" spans="1:7" ht="22.5" x14ac:dyDescent="0.25">
      <c r="A94" s="9" t="s">
        <v>14</v>
      </c>
      <c r="B94" s="10" t="s">
        <v>114</v>
      </c>
      <c r="C94" s="10" t="s">
        <v>95</v>
      </c>
      <c r="D94" s="11" t="s">
        <v>85</v>
      </c>
      <c r="E94" s="11">
        <v>119</v>
      </c>
      <c r="F94" s="33">
        <v>1171331</v>
      </c>
      <c r="G94" s="33">
        <v>1431200</v>
      </c>
    </row>
    <row r="95" spans="1:7" ht="63.6" customHeight="1" x14ac:dyDescent="0.25">
      <c r="A95" s="9" t="s">
        <v>116</v>
      </c>
      <c r="B95" s="10" t="s">
        <v>114</v>
      </c>
      <c r="C95" s="10" t="s">
        <v>95</v>
      </c>
      <c r="D95" s="11" t="s">
        <v>87</v>
      </c>
      <c r="E95" s="11">
        <v>200</v>
      </c>
      <c r="F95" s="33">
        <f>F96</f>
        <v>2255000</v>
      </c>
      <c r="G95" s="33">
        <f>G96</f>
        <v>2325000</v>
      </c>
    </row>
    <row r="96" spans="1:7" ht="25.5" x14ac:dyDescent="0.25">
      <c r="A96" s="9" t="s">
        <v>60</v>
      </c>
      <c r="B96" s="10" t="s">
        <v>114</v>
      </c>
      <c r="C96" s="10" t="s">
        <v>95</v>
      </c>
      <c r="D96" s="11" t="s">
        <v>87</v>
      </c>
      <c r="E96" s="11">
        <v>240</v>
      </c>
      <c r="F96" s="33">
        <f>F97+F98</f>
        <v>2255000</v>
      </c>
      <c r="G96" s="33">
        <f>G97+G98</f>
        <v>2325000</v>
      </c>
    </row>
    <row r="97" spans="1:7" ht="25.5" x14ac:dyDescent="0.25">
      <c r="A97" s="9" t="s">
        <v>77</v>
      </c>
      <c r="B97" s="10" t="s">
        <v>114</v>
      </c>
      <c r="C97" s="10" t="s">
        <v>95</v>
      </c>
      <c r="D97" s="11" t="s">
        <v>87</v>
      </c>
      <c r="E97" s="11">
        <v>242</v>
      </c>
      <c r="F97" s="33">
        <v>220000</v>
      </c>
      <c r="G97" s="33">
        <v>240000</v>
      </c>
    </row>
    <row r="98" spans="1:7" ht="25.5" x14ac:dyDescent="0.25">
      <c r="A98" s="9" t="s">
        <v>77</v>
      </c>
      <c r="B98" s="10" t="s">
        <v>114</v>
      </c>
      <c r="C98" s="10" t="s">
        <v>95</v>
      </c>
      <c r="D98" s="11" t="s">
        <v>87</v>
      </c>
      <c r="E98" s="11">
        <v>244</v>
      </c>
      <c r="F98" s="33">
        <v>2035000</v>
      </c>
      <c r="G98" s="33">
        <v>2085000</v>
      </c>
    </row>
    <row r="99" spans="1:7" ht="22.5" x14ac:dyDescent="0.25">
      <c r="A99" s="9" t="s">
        <v>33</v>
      </c>
      <c r="B99" s="10" t="s">
        <v>114</v>
      </c>
      <c r="C99" s="10" t="s">
        <v>95</v>
      </c>
      <c r="D99" s="11" t="s">
        <v>87</v>
      </c>
      <c r="E99" s="11">
        <v>800</v>
      </c>
      <c r="F99" s="33">
        <f>F100</f>
        <v>1200</v>
      </c>
      <c r="G99" s="33">
        <f>G100</f>
        <v>1200</v>
      </c>
    </row>
    <row r="100" spans="1:7" ht="43.15" customHeight="1" x14ac:dyDescent="0.25">
      <c r="A100" s="9" t="s">
        <v>34</v>
      </c>
      <c r="B100" s="10" t="s">
        <v>114</v>
      </c>
      <c r="C100" s="10" t="s">
        <v>95</v>
      </c>
      <c r="D100" s="11" t="s">
        <v>87</v>
      </c>
      <c r="E100" s="11">
        <v>850</v>
      </c>
      <c r="F100" s="33">
        <f>SUM(F101:F103)</f>
        <v>1200</v>
      </c>
      <c r="G100" s="33">
        <f>SUM(G101:G103)</f>
        <v>1200</v>
      </c>
    </row>
    <row r="101" spans="1:7" ht="25.5" x14ac:dyDescent="0.25">
      <c r="A101" s="9" t="s">
        <v>93</v>
      </c>
      <c r="B101" s="10" t="s">
        <v>114</v>
      </c>
      <c r="C101" s="10" t="s">
        <v>95</v>
      </c>
      <c r="D101" s="11" t="s">
        <v>94</v>
      </c>
      <c r="E101" s="11">
        <v>851</v>
      </c>
      <c r="F101" s="33">
        <v>200</v>
      </c>
      <c r="G101" s="33">
        <v>200</v>
      </c>
    </row>
    <row r="102" spans="1:7" ht="22.5" x14ac:dyDescent="0.25">
      <c r="A102" s="9" t="s">
        <v>48</v>
      </c>
      <c r="B102" s="10" t="s">
        <v>114</v>
      </c>
      <c r="C102" s="10" t="s">
        <v>95</v>
      </c>
      <c r="D102" s="11" t="s">
        <v>87</v>
      </c>
      <c r="E102" s="11">
        <v>852</v>
      </c>
      <c r="F102" s="33">
        <v>500</v>
      </c>
      <c r="G102" s="33">
        <v>500</v>
      </c>
    </row>
    <row r="103" spans="1:7" ht="22.5" x14ac:dyDescent="0.25">
      <c r="A103" s="13" t="s">
        <v>48</v>
      </c>
      <c r="B103" s="15" t="s">
        <v>114</v>
      </c>
      <c r="C103" s="15" t="s">
        <v>95</v>
      </c>
      <c r="D103" s="20" t="s">
        <v>87</v>
      </c>
      <c r="E103" s="20">
        <v>853</v>
      </c>
      <c r="F103" s="33">
        <v>500</v>
      </c>
      <c r="G103" s="33">
        <v>500</v>
      </c>
    </row>
    <row r="104" spans="1:7" x14ac:dyDescent="0.25">
      <c r="A104" s="16" t="s">
        <v>117</v>
      </c>
      <c r="B104" s="23" t="s">
        <v>126</v>
      </c>
      <c r="C104" s="23"/>
      <c r="D104" s="23"/>
      <c r="E104" s="23"/>
      <c r="F104" s="34">
        <f t="shared" ref="F104:G109" si="9">F105</f>
        <v>179000</v>
      </c>
      <c r="G104" s="34">
        <f t="shared" si="9"/>
        <v>215000</v>
      </c>
    </row>
    <row r="105" spans="1:7" ht="25.5" x14ac:dyDescent="0.25">
      <c r="A105" s="9" t="s">
        <v>118</v>
      </c>
      <c r="B105" s="21" t="s">
        <v>126</v>
      </c>
      <c r="C105" s="21" t="s">
        <v>95</v>
      </c>
      <c r="D105" s="21"/>
      <c r="E105" s="21"/>
      <c r="F105" s="33">
        <f t="shared" si="9"/>
        <v>179000</v>
      </c>
      <c r="G105" s="33">
        <f t="shared" si="9"/>
        <v>215000</v>
      </c>
    </row>
    <row r="106" spans="1:7" ht="43.15" customHeight="1" x14ac:dyDescent="0.25">
      <c r="A106" s="9" t="s">
        <v>123</v>
      </c>
      <c r="B106" s="21" t="s">
        <v>126</v>
      </c>
      <c r="C106" s="21" t="s">
        <v>95</v>
      </c>
      <c r="D106" s="21" t="s">
        <v>120</v>
      </c>
      <c r="E106" s="21"/>
      <c r="F106" s="33">
        <f t="shared" si="9"/>
        <v>179000</v>
      </c>
      <c r="G106" s="33">
        <f t="shared" si="9"/>
        <v>215000</v>
      </c>
    </row>
    <row r="107" spans="1:7" ht="43.9" customHeight="1" x14ac:dyDescent="0.25">
      <c r="A107" s="9" t="s">
        <v>119</v>
      </c>
      <c r="B107" s="21" t="s">
        <v>126</v>
      </c>
      <c r="C107" s="21" t="s">
        <v>95</v>
      </c>
      <c r="D107" s="21" t="s">
        <v>120</v>
      </c>
      <c r="E107" s="21"/>
      <c r="F107" s="33">
        <f t="shared" si="9"/>
        <v>179000</v>
      </c>
      <c r="G107" s="33">
        <f t="shared" si="9"/>
        <v>215000</v>
      </c>
    </row>
    <row r="108" spans="1:7" ht="25.5" x14ac:dyDescent="0.25">
      <c r="A108" s="9" t="s">
        <v>124</v>
      </c>
      <c r="B108" s="21" t="s">
        <v>126</v>
      </c>
      <c r="C108" s="21" t="s">
        <v>95</v>
      </c>
      <c r="D108" s="21" t="s">
        <v>120</v>
      </c>
      <c r="E108" s="21" t="s">
        <v>127</v>
      </c>
      <c r="F108" s="33">
        <f t="shared" si="9"/>
        <v>179000</v>
      </c>
      <c r="G108" s="33">
        <f t="shared" si="9"/>
        <v>215000</v>
      </c>
    </row>
    <row r="109" spans="1:7" ht="30.6" customHeight="1" x14ac:dyDescent="0.25">
      <c r="A109" s="9" t="s">
        <v>121</v>
      </c>
      <c r="B109" s="21" t="s">
        <v>126</v>
      </c>
      <c r="C109" s="21" t="s">
        <v>95</v>
      </c>
      <c r="D109" s="21" t="s">
        <v>120</v>
      </c>
      <c r="E109" s="21" t="s">
        <v>128</v>
      </c>
      <c r="F109" s="33">
        <f t="shared" si="9"/>
        <v>179000</v>
      </c>
      <c r="G109" s="33">
        <f t="shared" si="9"/>
        <v>215000</v>
      </c>
    </row>
    <row r="110" spans="1:7" ht="38.25" x14ac:dyDescent="0.25">
      <c r="A110" s="9" t="s">
        <v>125</v>
      </c>
      <c r="B110" s="21" t="s">
        <v>126</v>
      </c>
      <c r="C110" s="21" t="s">
        <v>95</v>
      </c>
      <c r="D110" s="21" t="s">
        <v>120</v>
      </c>
      <c r="E110" s="21" t="s">
        <v>129</v>
      </c>
      <c r="F110" s="33">
        <v>179000</v>
      </c>
      <c r="G110" s="33">
        <v>215000</v>
      </c>
    </row>
    <row r="111" spans="1:7" x14ac:dyDescent="0.25">
      <c r="A111" s="9" t="s">
        <v>133</v>
      </c>
      <c r="B111" s="21" t="s">
        <v>134</v>
      </c>
      <c r="C111" s="21" t="s">
        <v>134</v>
      </c>
      <c r="D111" s="21" t="s">
        <v>135</v>
      </c>
      <c r="E111" s="21" t="s">
        <v>136</v>
      </c>
      <c r="F111" s="33">
        <v>433603</v>
      </c>
      <c r="G111" s="33">
        <v>973370</v>
      </c>
    </row>
    <row r="112" spans="1:7" x14ac:dyDescent="0.25">
      <c r="A112" s="9" t="s">
        <v>122</v>
      </c>
      <c r="B112" s="48"/>
      <c r="C112" s="48"/>
      <c r="D112" s="48"/>
      <c r="E112" s="48"/>
      <c r="F112" s="85">
        <f>F111+F104+F88+F84+F72+F69+F58+F52+F40+F35+F31+F14+F6+F45</f>
        <v>17565800</v>
      </c>
      <c r="G112" s="85">
        <f>G111+G104+G88+G84+G72+G69+G58+G52+G40+G35+G31+G14+G6+G45</f>
        <v>19696200</v>
      </c>
    </row>
    <row r="113" spans="1:7" x14ac:dyDescent="0.25">
      <c r="A113" s="56"/>
      <c r="B113" s="56"/>
      <c r="C113" s="56"/>
      <c r="D113" s="56"/>
      <c r="E113" s="56"/>
      <c r="F113" s="56"/>
      <c r="G113" s="56"/>
    </row>
    <row r="114" spans="1:7" x14ac:dyDescent="0.25">
      <c r="A114" s="56"/>
      <c r="B114" s="56"/>
      <c r="C114" s="56"/>
      <c r="D114" s="56"/>
      <c r="E114" s="56"/>
      <c r="F114" s="56"/>
      <c r="G114" s="56"/>
    </row>
    <row r="115" spans="1:7" x14ac:dyDescent="0.25">
      <c r="A115" s="56"/>
      <c r="B115" s="56"/>
      <c r="C115" s="56"/>
      <c r="D115" s="56"/>
      <c r="E115" s="56"/>
      <c r="F115" s="56"/>
      <c r="G115" s="56"/>
    </row>
    <row r="116" spans="1:7" x14ac:dyDescent="0.25">
      <c r="A116" s="56"/>
      <c r="B116" s="56"/>
      <c r="C116" s="56"/>
      <c r="D116" s="56"/>
      <c r="E116" s="56"/>
      <c r="F116" s="56"/>
      <c r="G116" s="56"/>
    </row>
    <row r="117" spans="1:7" x14ac:dyDescent="0.25">
      <c r="A117" s="56"/>
      <c r="B117" s="56"/>
      <c r="C117" s="56"/>
      <c r="D117" s="56"/>
      <c r="E117" s="56"/>
      <c r="F117" s="56"/>
      <c r="G117" s="56"/>
    </row>
    <row r="118" spans="1:7" x14ac:dyDescent="0.25">
      <c r="A118" s="56"/>
      <c r="B118" s="56"/>
      <c r="C118" s="56"/>
      <c r="D118" s="56"/>
      <c r="E118" s="56"/>
      <c r="F118" s="56"/>
      <c r="G118" s="56"/>
    </row>
    <row r="119" spans="1:7" x14ac:dyDescent="0.25">
      <c r="A119" s="56"/>
      <c r="B119" s="56"/>
      <c r="C119" s="56"/>
      <c r="D119" s="56"/>
      <c r="E119" s="56"/>
      <c r="F119" s="56"/>
      <c r="G119" s="56"/>
    </row>
    <row r="120" spans="1:7" x14ac:dyDescent="0.25">
      <c r="A120" s="56"/>
      <c r="B120" s="56"/>
      <c r="C120" s="56"/>
      <c r="D120" s="56"/>
      <c r="E120" s="56"/>
      <c r="F120" s="56"/>
      <c r="G120" s="56"/>
    </row>
    <row r="121" spans="1:7" x14ac:dyDescent="0.25">
      <c r="A121" s="56"/>
      <c r="B121" s="56"/>
      <c r="C121" s="56"/>
      <c r="D121" s="56"/>
      <c r="E121" s="56"/>
      <c r="F121" s="56"/>
      <c r="G121" s="56"/>
    </row>
    <row r="122" spans="1:7" x14ac:dyDescent="0.25">
      <c r="A122" s="56"/>
      <c r="B122" s="56"/>
      <c r="C122" s="56"/>
      <c r="D122" s="56"/>
      <c r="E122" s="56"/>
      <c r="F122" s="56"/>
      <c r="G122" s="56"/>
    </row>
    <row r="123" spans="1:7" x14ac:dyDescent="0.25">
      <c r="A123" s="56"/>
      <c r="B123" s="56"/>
      <c r="C123" s="56"/>
      <c r="D123" s="56"/>
      <c r="E123" s="56"/>
      <c r="F123" s="56"/>
      <c r="G123" s="56"/>
    </row>
    <row r="124" spans="1:7" x14ac:dyDescent="0.25">
      <c r="A124" s="56"/>
      <c r="B124" s="56"/>
      <c r="C124" s="56"/>
      <c r="D124" s="56"/>
      <c r="E124" s="56"/>
      <c r="F124" s="56"/>
      <c r="G124" s="56"/>
    </row>
    <row r="125" spans="1:7" x14ac:dyDescent="0.25">
      <c r="A125" s="56"/>
      <c r="B125" s="56"/>
      <c r="C125" s="56"/>
      <c r="D125" s="56"/>
      <c r="E125" s="56"/>
      <c r="F125" s="56"/>
      <c r="G125" s="56"/>
    </row>
    <row r="126" spans="1:7" x14ac:dyDescent="0.25">
      <c r="A126" s="56"/>
      <c r="B126" s="56"/>
      <c r="C126" s="56"/>
      <c r="D126" s="56"/>
      <c r="E126" s="56"/>
      <c r="F126" s="56"/>
      <c r="G126" s="56"/>
    </row>
    <row r="127" spans="1:7" x14ac:dyDescent="0.25">
      <c r="A127" s="56"/>
      <c r="B127" s="56"/>
      <c r="C127" s="56"/>
      <c r="D127" s="56"/>
      <c r="E127" s="56"/>
      <c r="F127" s="56"/>
      <c r="G127" s="56"/>
    </row>
    <row r="128" spans="1:7" x14ac:dyDescent="0.25">
      <c r="A128" s="56"/>
      <c r="B128" s="56"/>
      <c r="C128" s="56"/>
      <c r="D128" s="56"/>
      <c r="E128" s="56"/>
      <c r="F128" s="56"/>
      <c r="G128" s="56"/>
    </row>
    <row r="129" spans="1:7" x14ac:dyDescent="0.25">
      <c r="A129" s="56"/>
      <c r="B129" s="56"/>
      <c r="C129" s="56"/>
      <c r="D129" s="56"/>
      <c r="E129" s="56"/>
      <c r="F129" s="56"/>
      <c r="G129" s="56"/>
    </row>
  </sheetData>
  <mergeCells count="3">
    <mergeCell ref="E3:F3"/>
    <mergeCell ref="C2:G2"/>
    <mergeCell ref="A4:G4"/>
  </mergeCells>
  <pageMargins left="0.31496062992125984" right="0.11811023622047245" top="0.35433070866141736" bottom="0.35433070866141736" header="0.31496062992125984" footer="0.31496062992125984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8"/>
  <sheetViews>
    <sheetView workbookViewId="0">
      <selection activeCell="B2" sqref="B2:F2"/>
    </sheetView>
  </sheetViews>
  <sheetFormatPr defaultRowHeight="15" x14ac:dyDescent="0.25"/>
  <cols>
    <col min="1" max="1" width="45.28515625" customWidth="1"/>
    <col min="2" max="2" width="12.42578125" customWidth="1"/>
    <col min="3" max="3" width="6.7109375" customWidth="1"/>
    <col min="4" max="4" width="6.5703125" customWidth="1"/>
    <col min="5" max="5" width="6.140625" customWidth="1"/>
    <col min="6" max="6" width="11.85546875" customWidth="1"/>
  </cols>
  <sheetData>
    <row r="1" spans="1:6" x14ac:dyDescent="0.25">
      <c r="A1" s="56"/>
      <c r="B1" s="56"/>
      <c r="C1" s="77" t="s">
        <v>144</v>
      </c>
      <c r="D1" s="77"/>
      <c r="E1" s="56"/>
      <c r="F1" s="40"/>
    </row>
    <row r="2" spans="1:6" ht="55.15" customHeight="1" x14ac:dyDescent="0.25">
      <c r="A2" s="56"/>
      <c r="B2" s="115" t="s">
        <v>175</v>
      </c>
      <c r="C2" s="115"/>
      <c r="D2" s="115"/>
      <c r="E2" s="115"/>
      <c r="F2" s="115"/>
    </row>
    <row r="3" spans="1:6" x14ac:dyDescent="0.25">
      <c r="A3" s="56"/>
      <c r="B3" s="39"/>
      <c r="C3" s="39"/>
      <c r="D3" s="39"/>
      <c r="E3" s="94" t="s">
        <v>140</v>
      </c>
      <c r="F3" s="94"/>
    </row>
    <row r="4" spans="1:6" ht="57.6" customHeight="1" x14ac:dyDescent="0.25">
      <c r="A4" s="133" t="s">
        <v>156</v>
      </c>
      <c r="B4" s="133"/>
      <c r="C4" s="133"/>
      <c r="D4" s="133"/>
      <c r="E4" s="133"/>
      <c r="F4" s="133"/>
    </row>
    <row r="5" spans="1:6" ht="47.45" customHeight="1" x14ac:dyDescent="0.25">
      <c r="A5" s="142" t="s">
        <v>174</v>
      </c>
      <c r="B5" s="142"/>
      <c r="C5" s="142"/>
      <c r="D5" s="142"/>
      <c r="E5" s="142"/>
      <c r="F5" s="142"/>
    </row>
    <row r="6" spans="1:6" x14ac:dyDescent="0.25">
      <c r="A6" s="37" t="s">
        <v>1</v>
      </c>
      <c r="B6" s="37" t="s">
        <v>3</v>
      </c>
      <c r="C6" s="37" t="s">
        <v>4</v>
      </c>
      <c r="D6" s="37" t="s">
        <v>139</v>
      </c>
      <c r="E6" s="37" t="s">
        <v>2</v>
      </c>
      <c r="F6" s="42" t="s">
        <v>147</v>
      </c>
    </row>
    <row r="7" spans="1:6" x14ac:dyDescent="0.25">
      <c r="A7" s="37" t="s">
        <v>1</v>
      </c>
      <c r="B7" s="75"/>
      <c r="C7" s="75"/>
      <c r="D7" s="75"/>
      <c r="E7" s="75"/>
      <c r="F7" s="51"/>
    </row>
    <row r="8" spans="1:6" x14ac:dyDescent="0.25">
      <c r="A8" s="37" t="s">
        <v>6</v>
      </c>
      <c r="B8" s="43" t="s">
        <v>19</v>
      </c>
      <c r="C8" s="46"/>
      <c r="D8" s="46"/>
      <c r="E8" s="46"/>
      <c r="F8" s="47">
        <f>F9+F12+F15+F20+F23+F26+F32+F35+F38+F41+F44+F47+F53+F56+F59+F64+F50+F29</f>
        <v>16577700</v>
      </c>
    </row>
    <row r="9" spans="1:6" ht="72" x14ac:dyDescent="0.25">
      <c r="A9" s="37" t="s">
        <v>7</v>
      </c>
      <c r="B9" s="43" t="s">
        <v>9</v>
      </c>
      <c r="C9" s="46"/>
      <c r="D9" s="46"/>
      <c r="E9" s="46"/>
      <c r="F9" s="50" t="str">
        <f>F10</f>
        <v>464285</v>
      </c>
    </row>
    <row r="10" spans="1:6" ht="45" x14ac:dyDescent="0.25">
      <c r="A10" s="6" t="s">
        <v>8</v>
      </c>
      <c r="B10" s="43" t="s">
        <v>9</v>
      </c>
      <c r="C10" s="46">
        <v>100</v>
      </c>
      <c r="D10" s="46"/>
      <c r="E10" s="46"/>
      <c r="F10" s="47" t="str">
        <f>F11</f>
        <v>464285</v>
      </c>
    </row>
    <row r="11" spans="1:6" ht="69.599999999999994" customHeight="1" x14ac:dyDescent="0.25">
      <c r="A11" s="6" t="s">
        <v>11</v>
      </c>
      <c r="B11" s="43" t="s">
        <v>9</v>
      </c>
      <c r="C11" s="46">
        <v>120</v>
      </c>
      <c r="D11" s="46" t="s">
        <v>95</v>
      </c>
      <c r="E11" s="46" t="s">
        <v>96</v>
      </c>
      <c r="F11" s="47" t="s">
        <v>141</v>
      </c>
    </row>
    <row r="12" spans="1:6" ht="42" customHeight="1" x14ac:dyDescent="0.25">
      <c r="A12" s="76" t="s">
        <v>18</v>
      </c>
      <c r="B12" s="33" t="s">
        <v>21</v>
      </c>
      <c r="C12" s="33"/>
      <c r="D12" s="33"/>
      <c r="E12" s="33"/>
      <c r="F12" s="34">
        <f>F13</f>
        <v>3448600</v>
      </c>
    </row>
    <row r="13" spans="1:6" ht="57" customHeight="1" x14ac:dyDescent="0.25">
      <c r="A13" s="76" t="s">
        <v>20</v>
      </c>
      <c r="B13" s="33" t="s">
        <v>21</v>
      </c>
      <c r="C13" s="33">
        <v>100</v>
      </c>
      <c r="D13" s="33"/>
      <c r="E13" s="33"/>
      <c r="F13" s="33">
        <f>F14</f>
        <v>3448600</v>
      </c>
    </row>
    <row r="14" spans="1:6" ht="30" x14ac:dyDescent="0.25">
      <c r="A14" s="76" t="s">
        <v>12</v>
      </c>
      <c r="B14" s="33" t="s">
        <v>21</v>
      </c>
      <c r="C14" s="33">
        <v>120</v>
      </c>
      <c r="D14" s="48" t="s">
        <v>95</v>
      </c>
      <c r="E14" s="48" t="s">
        <v>97</v>
      </c>
      <c r="F14" s="33">
        <v>3448600</v>
      </c>
    </row>
    <row r="15" spans="1:6" ht="68.45" customHeight="1" x14ac:dyDescent="0.25">
      <c r="A15" s="76" t="s">
        <v>23</v>
      </c>
      <c r="B15" s="33" t="s">
        <v>24</v>
      </c>
      <c r="C15" s="33"/>
      <c r="D15" s="48"/>
      <c r="E15" s="48"/>
      <c r="F15" s="33">
        <f>F16+F18</f>
        <v>490200</v>
      </c>
    </row>
    <row r="16" spans="1:6" ht="30" x14ac:dyDescent="0.25">
      <c r="A16" s="76" t="s">
        <v>25</v>
      </c>
      <c r="B16" s="33" t="s">
        <v>24</v>
      </c>
      <c r="C16" s="33">
        <v>200</v>
      </c>
      <c r="D16" s="48"/>
      <c r="E16" s="48"/>
      <c r="F16" s="33">
        <f>F17</f>
        <v>442200</v>
      </c>
    </row>
    <row r="17" spans="1:6" ht="30" x14ac:dyDescent="0.25">
      <c r="A17" s="76" t="s">
        <v>26</v>
      </c>
      <c r="B17" s="33" t="s">
        <v>24</v>
      </c>
      <c r="C17" s="33">
        <v>240</v>
      </c>
      <c r="D17" s="48" t="s">
        <v>95</v>
      </c>
      <c r="E17" s="48" t="s">
        <v>97</v>
      </c>
      <c r="F17" s="33">
        <v>442200</v>
      </c>
    </row>
    <row r="18" spans="1:6" x14ac:dyDescent="0.25">
      <c r="A18" s="75" t="s">
        <v>33</v>
      </c>
      <c r="B18" s="33" t="s">
        <v>24</v>
      </c>
      <c r="C18" s="33">
        <v>800</v>
      </c>
      <c r="D18" s="48"/>
      <c r="E18" s="48"/>
      <c r="F18" s="33">
        <f>F19</f>
        <v>48000</v>
      </c>
    </row>
    <row r="19" spans="1:6" ht="45" customHeight="1" x14ac:dyDescent="0.25">
      <c r="A19" s="76" t="s">
        <v>34</v>
      </c>
      <c r="B19" s="33" t="s">
        <v>24</v>
      </c>
      <c r="C19" s="33">
        <v>850</v>
      </c>
      <c r="D19" s="48" t="s">
        <v>95</v>
      </c>
      <c r="E19" s="48" t="s">
        <v>97</v>
      </c>
      <c r="F19" s="33">
        <v>48000</v>
      </c>
    </row>
    <row r="20" spans="1:6" ht="73.150000000000006" customHeight="1" x14ac:dyDescent="0.25">
      <c r="A20" s="76" t="s">
        <v>37</v>
      </c>
      <c r="B20" s="75" t="s">
        <v>38</v>
      </c>
      <c r="C20" s="33"/>
      <c r="D20" s="48"/>
      <c r="E20" s="48"/>
      <c r="F20" s="34">
        <f>F21</f>
        <v>101996</v>
      </c>
    </row>
    <row r="21" spans="1:6" x14ac:dyDescent="0.25">
      <c r="A21" s="9" t="s">
        <v>39</v>
      </c>
      <c r="B21" s="75" t="s">
        <v>38</v>
      </c>
      <c r="C21" s="33">
        <v>500</v>
      </c>
      <c r="D21" s="48"/>
      <c r="E21" s="48"/>
      <c r="F21" s="33">
        <f>F22</f>
        <v>101996</v>
      </c>
    </row>
    <row r="22" spans="1:6" x14ac:dyDescent="0.25">
      <c r="A22" s="9" t="s">
        <v>40</v>
      </c>
      <c r="B22" s="75" t="s">
        <v>38</v>
      </c>
      <c r="C22" s="33">
        <v>540</v>
      </c>
      <c r="D22" s="48" t="s">
        <v>95</v>
      </c>
      <c r="E22" s="48" t="s">
        <v>104</v>
      </c>
      <c r="F22" s="33">
        <v>101996</v>
      </c>
    </row>
    <row r="23" spans="1:6" ht="38.25" x14ac:dyDescent="0.25">
      <c r="A23" s="9" t="s">
        <v>42</v>
      </c>
      <c r="B23" s="33" t="s">
        <v>43</v>
      </c>
      <c r="C23" s="33"/>
      <c r="D23" s="33"/>
      <c r="E23" s="33"/>
      <c r="F23" s="34">
        <f>F24</f>
        <v>490752</v>
      </c>
    </row>
    <row r="24" spans="1:6" ht="38.25" x14ac:dyDescent="0.25">
      <c r="A24" s="9" t="s">
        <v>44</v>
      </c>
      <c r="B24" s="33" t="s">
        <v>43</v>
      </c>
      <c r="C24" s="33">
        <v>800</v>
      </c>
      <c r="D24" s="48"/>
      <c r="E24" s="48"/>
      <c r="F24" s="33">
        <f>F25</f>
        <v>490752</v>
      </c>
    </row>
    <row r="25" spans="1:6" x14ac:dyDescent="0.25">
      <c r="A25" s="9" t="s">
        <v>33</v>
      </c>
      <c r="B25" s="33" t="s">
        <v>43</v>
      </c>
      <c r="C25" s="33">
        <v>870</v>
      </c>
      <c r="D25" s="48" t="s">
        <v>95</v>
      </c>
      <c r="E25" s="48" t="s">
        <v>142</v>
      </c>
      <c r="F25" s="33">
        <v>490752</v>
      </c>
    </row>
    <row r="26" spans="1:6" ht="63.75" x14ac:dyDescent="0.25">
      <c r="A26" s="9" t="s">
        <v>105</v>
      </c>
      <c r="B26" s="33" t="s">
        <v>47</v>
      </c>
      <c r="C26" s="33"/>
      <c r="D26" s="33"/>
      <c r="E26" s="33"/>
      <c r="F26" s="34">
        <f>F27</f>
        <v>400000</v>
      </c>
    </row>
    <row r="27" spans="1:6" ht="20.45" customHeight="1" x14ac:dyDescent="0.25">
      <c r="A27" s="9" t="s">
        <v>25</v>
      </c>
      <c r="B27" s="33" t="s">
        <v>47</v>
      </c>
      <c r="C27" s="33">
        <v>200</v>
      </c>
      <c r="D27" s="33"/>
      <c r="E27" s="33"/>
      <c r="F27" s="33">
        <f>F28</f>
        <v>400000</v>
      </c>
    </row>
    <row r="28" spans="1:6" ht="25.5" x14ac:dyDescent="0.25">
      <c r="A28" s="9" t="s">
        <v>106</v>
      </c>
      <c r="B28" s="33" t="s">
        <v>47</v>
      </c>
      <c r="C28" s="33">
        <v>240</v>
      </c>
      <c r="D28" s="48" t="s">
        <v>95</v>
      </c>
      <c r="E28" s="33">
        <v>13</v>
      </c>
      <c r="F28" s="33">
        <v>400000</v>
      </c>
    </row>
    <row r="29" spans="1:6" ht="25.5" x14ac:dyDescent="0.25">
      <c r="A29" s="9" t="s">
        <v>162</v>
      </c>
      <c r="B29" s="33" t="s">
        <v>161</v>
      </c>
      <c r="C29" s="33"/>
      <c r="D29" s="48"/>
      <c r="E29" s="33"/>
      <c r="F29" s="33">
        <v>219300</v>
      </c>
    </row>
    <row r="30" spans="1:6" ht="27" customHeight="1" x14ac:dyDescent="0.25">
      <c r="A30" s="9" t="s">
        <v>12</v>
      </c>
      <c r="B30" s="33" t="s">
        <v>161</v>
      </c>
      <c r="C30" s="33">
        <v>120</v>
      </c>
      <c r="D30" s="48" t="s">
        <v>96</v>
      </c>
      <c r="E30" s="48" t="s">
        <v>107</v>
      </c>
      <c r="F30" s="33">
        <v>199900</v>
      </c>
    </row>
    <row r="31" spans="1:6" ht="34.15" customHeight="1" x14ac:dyDescent="0.25">
      <c r="A31" s="9" t="s">
        <v>59</v>
      </c>
      <c r="B31" s="33" t="s">
        <v>161</v>
      </c>
      <c r="C31" s="33">
        <v>200</v>
      </c>
      <c r="D31" s="48" t="s">
        <v>96</v>
      </c>
      <c r="E31" s="48" t="s">
        <v>107</v>
      </c>
      <c r="F31" s="33">
        <v>19400</v>
      </c>
    </row>
    <row r="32" spans="1:6" ht="51" x14ac:dyDescent="0.25">
      <c r="A32" s="9" t="s">
        <v>51</v>
      </c>
      <c r="B32" s="33" t="s">
        <v>52</v>
      </c>
      <c r="C32" s="33"/>
      <c r="D32" s="33"/>
      <c r="E32" s="33"/>
      <c r="F32" s="34">
        <f>F33</f>
        <v>45000</v>
      </c>
    </row>
    <row r="33" spans="1:6" ht="51" x14ac:dyDescent="0.25">
      <c r="A33" s="9" t="s">
        <v>53</v>
      </c>
      <c r="B33" s="33" t="s">
        <v>52</v>
      </c>
      <c r="C33" s="33">
        <v>200</v>
      </c>
      <c r="D33" s="33"/>
      <c r="E33" s="33"/>
      <c r="F33" s="33">
        <f>F34</f>
        <v>45000</v>
      </c>
    </row>
    <row r="34" spans="1:6" x14ac:dyDescent="0.25">
      <c r="A34" s="9" t="s">
        <v>29</v>
      </c>
      <c r="B34" s="33" t="s">
        <v>52</v>
      </c>
      <c r="C34" s="33">
        <v>240</v>
      </c>
      <c r="D34" s="48" t="s">
        <v>107</v>
      </c>
      <c r="E34" s="48" t="s">
        <v>108</v>
      </c>
      <c r="F34" s="33">
        <v>45000</v>
      </c>
    </row>
    <row r="35" spans="1:6" ht="51" x14ac:dyDescent="0.25">
      <c r="A35" s="9" t="s">
        <v>57</v>
      </c>
      <c r="B35" s="33" t="s">
        <v>58</v>
      </c>
      <c r="C35" s="33"/>
      <c r="D35" s="33"/>
      <c r="E35" s="33"/>
      <c r="F35" s="34">
        <f>F36</f>
        <v>1588900</v>
      </c>
    </row>
    <row r="36" spans="1:6" ht="25.5" x14ac:dyDescent="0.25">
      <c r="A36" s="9" t="s">
        <v>59</v>
      </c>
      <c r="B36" s="33" t="s">
        <v>58</v>
      </c>
      <c r="C36" s="33">
        <v>200</v>
      </c>
      <c r="D36" s="33"/>
      <c r="E36" s="33"/>
      <c r="F36" s="33">
        <f>F37</f>
        <v>1588900</v>
      </c>
    </row>
    <row r="37" spans="1:6" ht="25.5" x14ac:dyDescent="0.25">
      <c r="A37" s="9" t="s">
        <v>60</v>
      </c>
      <c r="B37" s="33" t="s">
        <v>58</v>
      </c>
      <c r="C37" s="33">
        <v>240</v>
      </c>
      <c r="D37" s="48" t="s">
        <v>97</v>
      </c>
      <c r="E37" s="48" t="s">
        <v>108</v>
      </c>
      <c r="F37" s="33">
        <v>1588900</v>
      </c>
    </row>
    <row r="38" spans="1:6" ht="51" x14ac:dyDescent="0.25">
      <c r="A38" s="9" t="s">
        <v>62</v>
      </c>
      <c r="B38" s="33" t="s">
        <v>63</v>
      </c>
      <c r="C38" s="33"/>
      <c r="D38" s="33"/>
      <c r="E38" s="33"/>
      <c r="F38" s="34">
        <f>F39</f>
        <v>500000</v>
      </c>
    </row>
    <row r="39" spans="1:6" ht="25.5" x14ac:dyDescent="0.25">
      <c r="A39" s="9" t="s">
        <v>59</v>
      </c>
      <c r="B39" s="33" t="s">
        <v>63</v>
      </c>
      <c r="C39" s="33">
        <v>200</v>
      </c>
      <c r="D39" s="33"/>
      <c r="E39" s="33"/>
      <c r="F39" s="33">
        <f>F40</f>
        <v>500000</v>
      </c>
    </row>
    <row r="40" spans="1:6" ht="25.5" x14ac:dyDescent="0.25">
      <c r="A40" s="9" t="s">
        <v>109</v>
      </c>
      <c r="B40" s="33" t="s">
        <v>63</v>
      </c>
      <c r="C40" s="33">
        <v>244</v>
      </c>
      <c r="D40" s="48" t="s">
        <v>97</v>
      </c>
      <c r="E40" s="33">
        <v>12</v>
      </c>
      <c r="F40" s="33">
        <v>500000</v>
      </c>
    </row>
    <row r="41" spans="1:6" ht="39.6" customHeight="1" x14ac:dyDescent="0.25">
      <c r="A41" s="9" t="s">
        <v>66</v>
      </c>
      <c r="B41" s="33" t="s">
        <v>67</v>
      </c>
      <c r="C41" s="33"/>
      <c r="D41" s="33"/>
      <c r="E41" s="33"/>
      <c r="F41" s="34">
        <f>F42</f>
        <v>150000</v>
      </c>
    </row>
    <row r="42" spans="1:6" ht="25.5" x14ac:dyDescent="0.25">
      <c r="A42" s="9" t="s">
        <v>109</v>
      </c>
      <c r="B42" s="33" t="s">
        <v>67</v>
      </c>
      <c r="C42" s="33">
        <v>200</v>
      </c>
      <c r="D42" s="33"/>
      <c r="E42" s="33"/>
      <c r="F42" s="33">
        <f>F43</f>
        <v>150000</v>
      </c>
    </row>
    <row r="43" spans="1:6" x14ac:dyDescent="0.25">
      <c r="A43" s="9" t="s">
        <v>68</v>
      </c>
      <c r="B43" s="33" t="s">
        <v>67</v>
      </c>
      <c r="C43" s="33">
        <v>244</v>
      </c>
      <c r="D43" s="48" t="s">
        <v>111</v>
      </c>
      <c r="E43" s="48" t="s">
        <v>95</v>
      </c>
      <c r="F43" s="33">
        <v>150000</v>
      </c>
    </row>
    <row r="44" spans="1:6" ht="86.45" customHeight="1" x14ac:dyDescent="0.25">
      <c r="A44" s="9" t="s">
        <v>72</v>
      </c>
      <c r="B44" s="33" t="s">
        <v>73</v>
      </c>
      <c r="C44" s="33"/>
      <c r="D44" s="33"/>
      <c r="E44" s="33"/>
      <c r="F44" s="34">
        <f>F45</f>
        <v>650000</v>
      </c>
    </row>
    <row r="45" spans="1:6" ht="25.9" customHeight="1" x14ac:dyDescent="0.25">
      <c r="A45" s="9" t="s">
        <v>74</v>
      </c>
      <c r="B45" s="33" t="s">
        <v>73</v>
      </c>
      <c r="C45" s="33">
        <v>200</v>
      </c>
      <c r="D45" s="33"/>
      <c r="E45" s="33"/>
      <c r="F45" s="33">
        <f>F46</f>
        <v>650000</v>
      </c>
    </row>
    <row r="46" spans="1:6" ht="25.5" x14ac:dyDescent="0.25">
      <c r="A46" s="9" t="s">
        <v>59</v>
      </c>
      <c r="B46" s="33" t="s">
        <v>73</v>
      </c>
      <c r="C46" s="33">
        <v>244</v>
      </c>
      <c r="D46" s="48" t="s">
        <v>111</v>
      </c>
      <c r="E46" s="48" t="s">
        <v>107</v>
      </c>
      <c r="F46" s="33">
        <v>650000</v>
      </c>
    </row>
    <row r="47" spans="1:6" ht="58.15" customHeight="1" x14ac:dyDescent="0.25">
      <c r="A47" s="9" t="s">
        <v>112</v>
      </c>
      <c r="B47" s="33" t="s">
        <v>76</v>
      </c>
      <c r="C47" s="33"/>
      <c r="D47" s="33"/>
      <c r="E47" s="33"/>
      <c r="F47" s="34">
        <f>F48</f>
        <v>600000</v>
      </c>
    </row>
    <row r="48" spans="1:6" ht="25.5" x14ac:dyDescent="0.25">
      <c r="A48" s="9" t="s">
        <v>59</v>
      </c>
      <c r="B48" s="33" t="s">
        <v>76</v>
      </c>
      <c r="C48" s="33">
        <v>200</v>
      </c>
      <c r="D48" s="33"/>
      <c r="E48" s="33"/>
      <c r="F48" s="33">
        <f>F49</f>
        <v>600000</v>
      </c>
    </row>
    <row r="49" spans="1:6" ht="25.5" x14ac:dyDescent="0.25">
      <c r="A49" s="9" t="s">
        <v>60</v>
      </c>
      <c r="B49" s="33" t="s">
        <v>76</v>
      </c>
      <c r="C49" s="33">
        <v>244</v>
      </c>
      <c r="D49" s="48" t="s">
        <v>111</v>
      </c>
      <c r="E49" s="48" t="s">
        <v>107</v>
      </c>
      <c r="F49" s="33">
        <v>600000</v>
      </c>
    </row>
    <row r="50" spans="1:6" ht="48" customHeight="1" x14ac:dyDescent="0.25">
      <c r="A50" s="9" t="s">
        <v>150</v>
      </c>
      <c r="B50" s="33" t="s">
        <v>151</v>
      </c>
      <c r="C50" s="33"/>
      <c r="D50" s="33"/>
      <c r="E50" s="33"/>
      <c r="F50" s="33">
        <f>F51</f>
        <v>250000</v>
      </c>
    </row>
    <row r="51" spans="1:6" ht="25.5" x14ac:dyDescent="0.25">
      <c r="A51" s="9" t="s">
        <v>59</v>
      </c>
      <c r="B51" s="33" t="s">
        <v>151</v>
      </c>
      <c r="C51" s="33">
        <v>200</v>
      </c>
      <c r="D51" s="33"/>
      <c r="E51" s="33"/>
      <c r="F51" s="33">
        <f>F52</f>
        <v>250000</v>
      </c>
    </row>
    <row r="52" spans="1:6" ht="25.5" x14ac:dyDescent="0.25">
      <c r="A52" s="9" t="s">
        <v>60</v>
      </c>
      <c r="B52" s="33" t="s">
        <v>151</v>
      </c>
      <c r="C52" s="33">
        <v>244</v>
      </c>
      <c r="D52" s="48" t="s">
        <v>111</v>
      </c>
      <c r="E52" s="48" t="s">
        <v>107</v>
      </c>
      <c r="F52" s="33">
        <v>250000</v>
      </c>
    </row>
    <row r="53" spans="1:6" ht="19.899999999999999" customHeight="1" x14ac:dyDescent="0.25">
      <c r="A53" s="16" t="s">
        <v>79</v>
      </c>
      <c r="B53" s="33" t="s">
        <v>81</v>
      </c>
      <c r="C53" s="33"/>
      <c r="D53" s="33"/>
      <c r="E53" s="33"/>
      <c r="F53" s="34">
        <f>F54</f>
        <v>10000</v>
      </c>
    </row>
    <row r="54" spans="1:6" ht="38.25" x14ac:dyDescent="0.25">
      <c r="A54" s="9" t="s">
        <v>80</v>
      </c>
      <c r="B54" s="33" t="s">
        <v>81</v>
      </c>
      <c r="C54" s="33">
        <v>200</v>
      </c>
      <c r="D54" s="33"/>
      <c r="E54" s="33"/>
      <c r="F54" s="33">
        <f>F55</f>
        <v>10000</v>
      </c>
    </row>
    <row r="55" spans="1:6" ht="27.6" customHeight="1" x14ac:dyDescent="0.25">
      <c r="A55" s="9" t="s">
        <v>69</v>
      </c>
      <c r="B55" s="33" t="s">
        <v>81</v>
      </c>
      <c r="C55" s="33">
        <v>240</v>
      </c>
      <c r="D55" s="48" t="s">
        <v>113</v>
      </c>
      <c r="E55" s="48" t="s">
        <v>113</v>
      </c>
      <c r="F55" s="33">
        <v>10000</v>
      </c>
    </row>
    <row r="56" spans="1:6" ht="29.45" customHeight="1" x14ac:dyDescent="0.25">
      <c r="A56" s="9" t="s">
        <v>83</v>
      </c>
      <c r="B56" s="33" t="s">
        <v>85</v>
      </c>
      <c r="C56" s="33"/>
      <c r="D56" s="33"/>
      <c r="E56" s="33"/>
      <c r="F56" s="34">
        <f>F57</f>
        <v>4710152</v>
      </c>
    </row>
    <row r="57" spans="1:6" ht="51" x14ac:dyDescent="0.25">
      <c r="A57" s="9" t="s">
        <v>115</v>
      </c>
      <c r="B57" s="33" t="s">
        <v>85</v>
      </c>
      <c r="C57" s="33">
        <v>100</v>
      </c>
      <c r="D57" s="33"/>
      <c r="E57" s="33"/>
      <c r="F57" s="33">
        <f>F58</f>
        <v>4710152</v>
      </c>
    </row>
    <row r="58" spans="1:6" ht="21.6" customHeight="1" x14ac:dyDescent="0.25">
      <c r="A58" s="9" t="s">
        <v>86</v>
      </c>
      <c r="B58" s="33" t="s">
        <v>85</v>
      </c>
      <c r="C58" s="33">
        <v>110</v>
      </c>
      <c r="D58" s="48" t="s">
        <v>114</v>
      </c>
      <c r="E58" s="48" t="s">
        <v>95</v>
      </c>
      <c r="F58" s="33">
        <v>4710152</v>
      </c>
    </row>
    <row r="59" spans="1:6" ht="54.6" customHeight="1" x14ac:dyDescent="0.25">
      <c r="A59" s="9" t="s">
        <v>116</v>
      </c>
      <c r="B59" s="72" t="s">
        <v>87</v>
      </c>
      <c r="C59" s="33"/>
      <c r="D59" s="33"/>
      <c r="E59" s="33"/>
      <c r="F59" s="34">
        <f>F60+F62</f>
        <v>2315415</v>
      </c>
    </row>
    <row r="60" spans="1:6" ht="25.5" x14ac:dyDescent="0.25">
      <c r="A60" s="9" t="s">
        <v>60</v>
      </c>
      <c r="B60" s="72" t="s">
        <v>87</v>
      </c>
      <c r="C60" s="33">
        <v>200</v>
      </c>
      <c r="D60" s="33"/>
      <c r="E60" s="33"/>
      <c r="F60" s="33">
        <f>F61</f>
        <v>2314615</v>
      </c>
    </row>
    <row r="61" spans="1:6" ht="25.5" x14ac:dyDescent="0.25">
      <c r="A61" s="9" t="s">
        <v>77</v>
      </c>
      <c r="B61" s="72" t="s">
        <v>87</v>
      </c>
      <c r="C61" s="33">
        <v>240</v>
      </c>
      <c r="D61" s="48" t="s">
        <v>114</v>
      </c>
      <c r="E61" s="48" t="s">
        <v>95</v>
      </c>
      <c r="F61" s="33">
        <v>2314615</v>
      </c>
    </row>
    <row r="62" spans="1:6" x14ac:dyDescent="0.25">
      <c r="A62" s="9" t="s">
        <v>33</v>
      </c>
      <c r="B62" s="72" t="s">
        <v>87</v>
      </c>
      <c r="C62" s="33">
        <v>800</v>
      </c>
      <c r="D62" s="33"/>
      <c r="E62" s="33"/>
      <c r="F62" s="33">
        <v>800</v>
      </c>
    </row>
    <row r="63" spans="1:6" ht="31.9" customHeight="1" x14ac:dyDescent="0.25">
      <c r="A63" s="9" t="s">
        <v>34</v>
      </c>
      <c r="B63" s="72" t="s">
        <v>87</v>
      </c>
      <c r="C63" s="33">
        <v>850</v>
      </c>
      <c r="D63" s="48" t="s">
        <v>114</v>
      </c>
      <c r="E63" s="48" t="s">
        <v>95</v>
      </c>
      <c r="F63" s="33">
        <v>800</v>
      </c>
    </row>
    <row r="64" spans="1:6" ht="38.25" x14ac:dyDescent="0.25">
      <c r="A64" s="9" t="s">
        <v>119</v>
      </c>
      <c r="B64" s="75" t="s">
        <v>120</v>
      </c>
      <c r="C64" s="48"/>
      <c r="D64" s="48"/>
      <c r="E64" s="48"/>
      <c r="F64" s="34">
        <f>F65</f>
        <v>143100</v>
      </c>
    </row>
    <row r="65" spans="1:6" ht="19.899999999999999" customHeight="1" x14ac:dyDescent="0.25">
      <c r="A65" s="9" t="s">
        <v>124</v>
      </c>
      <c r="B65" s="75" t="s">
        <v>120</v>
      </c>
      <c r="C65" s="48">
        <v>300</v>
      </c>
      <c r="D65" s="48"/>
      <c r="E65" s="48"/>
      <c r="F65" s="33">
        <f>F66</f>
        <v>143100</v>
      </c>
    </row>
    <row r="66" spans="1:6" ht="25.5" x14ac:dyDescent="0.25">
      <c r="A66" s="9" t="s">
        <v>121</v>
      </c>
      <c r="B66" s="75" t="s">
        <v>120</v>
      </c>
      <c r="C66" s="48">
        <v>312</v>
      </c>
      <c r="D66" s="48" t="s">
        <v>126</v>
      </c>
      <c r="E66" s="48" t="s">
        <v>95</v>
      </c>
      <c r="F66" s="33">
        <v>143100</v>
      </c>
    </row>
    <row r="67" spans="1:6" x14ac:dyDescent="0.25">
      <c r="A67" s="75" t="s">
        <v>143</v>
      </c>
      <c r="B67" s="75"/>
      <c r="C67" s="75"/>
      <c r="D67" s="75"/>
      <c r="E67" s="75"/>
      <c r="F67" s="33">
        <f>F8</f>
        <v>16577700</v>
      </c>
    </row>
    <row r="68" spans="1:6" x14ac:dyDescent="0.25">
      <c r="A68" s="56"/>
      <c r="B68" s="56"/>
      <c r="C68" s="56"/>
      <c r="D68" s="56"/>
      <c r="E68" s="56"/>
      <c r="F68" s="56"/>
    </row>
  </sheetData>
  <mergeCells count="4">
    <mergeCell ref="B2:F2"/>
    <mergeCell ref="E3:F3"/>
    <mergeCell ref="A4:F4"/>
    <mergeCell ref="A5:F5"/>
  </mergeCells>
  <pageMargins left="0.51181102362204722" right="0.51181102362204722" top="0.35433070866141736" bottom="0" header="0.31496062992125984" footer="0.31496062992125984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4"/>
  <sheetViews>
    <sheetView tabSelected="1" workbookViewId="0">
      <selection activeCell="B2" sqref="B2:F2"/>
    </sheetView>
  </sheetViews>
  <sheetFormatPr defaultRowHeight="15" x14ac:dyDescent="0.25"/>
  <cols>
    <col min="1" max="1" width="43.7109375" customWidth="1"/>
    <col min="2" max="2" width="13.5703125" customWidth="1"/>
    <col min="3" max="3" width="6.28515625" customWidth="1"/>
    <col min="4" max="4" width="6.140625" customWidth="1"/>
    <col min="5" max="5" width="5.7109375" customWidth="1"/>
    <col min="6" max="6" width="9.42578125" customWidth="1"/>
  </cols>
  <sheetData>
    <row r="1" spans="1:7" x14ac:dyDescent="0.25">
      <c r="A1" s="56"/>
      <c r="B1" s="77"/>
      <c r="C1" s="77" t="s">
        <v>144</v>
      </c>
      <c r="D1" s="77"/>
      <c r="E1" s="77"/>
      <c r="F1" s="78"/>
      <c r="G1" s="56"/>
    </row>
    <row r="2" spans="1:7" ht="59.45" customHeight="1" x14ac:dyDescent="0.25">
      <c r="A2" s="56"/>
      <c r="B2" s="115" t="s">
        <v>175</v>
      </c>
      <c r="C2" s="115"/>
      <c r="D2" s="115"/>
      <c r="E2" s="115"/>
      <c r="F2" s="115"/>
      <c r="G2" s="56"/>
    </row>
    <row r="3" spans="1:7" x14ac:dyDescent="0.25">
      <c r="A3" s="56"/>
      <c r="B3" s="39"/>
      <c r="C3" s="39"/>
      <c r="D3" s="39"/>
      <c r="E3" s="94" t="s">
        <v>146</v>
      </c>
      <c r="F3" s="94"/>
      <c r="G3" s="56"/>
    </row>
    <row r="4" spans="1:7" ht="58.9" customHeight="1" x14ac:dyDescent="0.25">
      <c r="A4" s="143" t="s">
        <v>157</v>
      </c>
      <c r="B4" s="143"/>
      <c r="C4" s="143"/>
      <c r="D4" s="143"/>
      <c r="E4" s="143"/>
      <c r="F4" s="143"/>
      <c r="G4" s="143"/>
    </row>
    <row r="5" spans="1:7" ht="44.45" customHeight="1" x14ac:dyDescent="0.25">
      <c r="A5" s="133" t="s">
        <v>158</v>
      </c>
      <c r="B5" s="133"/>
      <c r="C5" s="133"/>
      <c r="D5" s="133"/>
      <c r="E5" s="133"/>
      <c r="F5" s="133"/>
      <c r="G5" s="133"/>
    </row>
    <row r="6" spans="1:7" x14ac:dyDescent="0.25">
      <c r="A6" s="26" t="s">
        <v>1</v>
      </c>
      <c r="B6" s="26" t="s">
        <v>3</v>
      </c>
      <c r="C6" s="26" t="s">
        <v>4</v>
      </c>
      <c r="D6" s="26" t="s">
        <v>139</v>
      </c>
      <c r="E6" s="26" t="s">
        <v>2</v>
      </c>
      <c r="F6" s="42" t="s">
        <v>159</v>
      </c>
      <c r="G6" s="49" t="s">
        <v>160</v>
      </c>
    </row>
    <row r="7" spans="1:7" ht="21" customHeight="1" x14ac:dyDescent="0.25">
      <c r="A7" s="26" t="s">
        <v>6</v>
      </c>
      <c r="B7" s="43" t="s">
        <v>19</v>
      </c>
      <c r="C7" s="46"/>
      <c r="D7" s="46"/>
      <c r="E7" s="46"/>
      <c r="F7" s="47">
        <f>F8+F11+F14+F19+F22+F25+F31+F34+F37+F43+F46+F52+F55+F58+F63+F66+F51+F38+F28</f>
        <v>17565800</v>
      </c>
      <c r="G7" s="47">
        <f>G8+G11+G14+G19+G22+G25+G31+G34+G37+G43+G46+G52+G55+G58+G63+G66+G51+G38+G28</f>
        <v>19696200</v>
      </c>
    </row>
    <row r="8" spans="1:7" ht="72" x14ac:dyDescent="0.25">
      <c r="A8" s="26" t="s">
        <v>7</v>
      </c>
      <c r="B8" s="43" t="s">
        <v>9</v>
      </c>
      <c r="C8" s="46"/>
      <c r="D8" s="46"/>
      <c r="E8" s="46"/>
      <c r="F8" s="50" t="str">
        <f>F9</f>
        <v>464285</v>
      </c>
      <c r="G8" s="50">
        <f>G9</f>
        <v>464285</v>
      </c>
    </row>
    <row r="9" spans="1:7" ht="44.45" customHeight="1" x14ac:dyDescent="0.25">
      <c r="A9" s="6" t="s">
        <v>8</v>
      </c>
      <c r="B9" s="43" t="s">
        <v>9</v>
      </c>
      <c r="C9" s="46">
        <v>100</v>
      </c>
      <c r="D9" s="46"/>
      <c r="E9" s="46"/>
      <c r="F9" s="47" t="str">
        <f>F10</f>
        <v>464285</v>
      </c>
      <c r="G9" s="47">
        <f>G10</f>
        <v>464285</v>
      </c>
    </row>
    <row r="10" spans="1:7" ht="72" customHeight="1" x14ac:dyDescent="0.25">
      <c r="A10" s="6" t="s">
        <v>11</v>
      </c>
      <c r="B10" s="43" t="s">
        <v>9</v>
      </c>
      <c r="C10" s="46">
        <v>120</v>
      </c>
      <c r="D10" s="46" t="s">
        <v>95</v>
      </c>
      <c r="E10" s="46" t="s">
        <v>96</v>
      </c>
      <c r="F10" s="47" t="s">
        <v>141</v>
      </c>
      <c r="G10" s="41">
        <v>464285</v>
      </c>
    </row>
    <row r="11" spans="1:7" ht="46.15" customHeight="1" x14ac:dyDescent="0.25">
      <c r="A11" s="52" t="s">
        <v>18</v>
      </c>
      <c r="B11" s="53" t="s">
        <v>21</v>
      </c>
      <c r="C11" s="53"/>
      <c r="D11" s="53"/>
      <c r="E11" s="53"/>
      <c r="F11" s="54">
        <f>F12</f>
        <v>3448600</v>
      </c>
      <c r="G11" s="54">
        <f>G12</f>
        <v>3448600</v>
      </c>
    </row>
    <row r="12" spans="1:7" ht="29.45" customHeight="1" x14ac:dyDescent="0.25">
      <c r="A12" s="44" t="s">
        <v>20</v>
      </c>
      <c r="B12" s="24" t="s">
        <v>21</v>
      </c>
      <c r="C12" s="24">
        <v>100</v>
      </c>
      <c r="D12" s="24"/>
      <c r="E12" s="24"/>
      <c r="F12" s="24">
        <f>F13</f>
        <v>3448600</v>
      </c>
      <c r="G12" s="24">
        <f>G13</f>
        <v>3448600</v>
      </c>
    </row>
    <row r="13" spans="1:7" ht="30" customHeight="1" x14ac:dyDescent="0.25">
      <c r="A13" s="44" t="s">
        <v>12</v>
      </c>
      <c r="B13" s="24" t="s">
        <v>21</v>
      </c>
      <c r="C13" s="24">
        <v>120</v>
      </c>
      <c r="D13" s="22" t="s">
        <v>95</v>
      </c>
      <c r="E13" s="22" t="s">
        <v>97</v>
      </c>
      <c r="F13" s="24">
        <v>3448600</v>
      </c>
      <c r="G13" s="24">
        <v>3448600</v>
      </c>
    </row>
    <row r="14" spans="1:7" ht="72.599999999999994" customHeight="1" x14ac:dyDescent="0.25">
      <c r="A14" s="44" t="s">
        <v>23</v>
      </c>
      <c r="B14" s="33" t="s">
        <v>24</v>
      </c>
      <c r="C14" s="33"/>
      <c r="D14" s="48"/>
      <c r="E14" s="48"/>
      <c r="F14" s="34">
        <f>F15+F17</f>
        <v>495700</v>
      </c>
      <c r="G14" s="33">
        <f>G15+G17</f>
        <v>533000</v>
      </c>
    </row>
    <row r="15" spans="1:7" ht="31.15" customHeight="1" x14ac:dyDescent="0.25">
      <c r="A15" s="44" t="s">
        <v>25</v>
      </c>
      <c r="B15" s="33" t="s">
        <v>24</v>
      </c>
      <c r="C15" s="33">
        <v>200</v>
      </c>
      <c r="D15" s="48"/>
      <c r="E15" s="48"/>
      <c r="F15" s="33">
        <f>F16</f>
        <v>447700</v>
      </c>
      <c r="G15" s="33">
        <f>G16</f>
        <v>485000</v>
      </c>
    </row>
    <row r="16" spans="1:7" ht="23.45" customHeight="1" x14ac:dyDescent="0.25">
      <c r="A16" s="44" t="s">
        <v>26</v>
      </c>
      <c r="B16" s="33" t="s">
        <v>24</v>
      </c>
      <c r="C16" s="33">
        <v>240</v>
      </c>
      <c r="D16" s="48" t="s">
        <v>95</v>
      </c>
      <c r="E16" s="48" t="s">
        <v>97</v>
      </c>
      <c r="F16" s="33">
        <v>447700</v>
      </c>
      <c r="G16" s="41">
        <v>485000</v>
      </c>
    </row>
    <row r="17" spans="1:7" ht="17.45" customHeight="1" x14ac:dyDescent="0.25">
      <c r="A17" s="41" t="s">
        <v>33</v>
      </c>
      <c r="B17" s="33" t="s">
        <v>24</v>
      </c>
      <c r="C17" s="33">
        <v>800</v>
      </c>
      <c r="D17" s="22"/>
      <c r="E17" s="22"/>
      <c r="F17" s="24">
        <f>F18</f>
        <v>48000</v>
      </c>
      <c r="G17" s="41">
        <f>G18</f>
        <v>48000</v>
      </c>
    </row>
    <row r="18" spans="1:7" ht="43.15" customHeight="1" x14ac:dyDescent="0.25">
      <c r="A18" s="44" t="s">
        <v>34</v>
      </c>
      <c r="B18" s="33" t="s">
        <v>24</v>
      </c>
      <c r="C18" s="33">
        <v>850</v>
      </c>
      <c r="D18" s="48" t="s">
        <v>95</v>
      </c>
      <c r="E18" s="48" t="s">
        <v>97</v>
      </c>
      <c r="F18" s="74">
        <v>48000</v>
      </c>
      <c r="G18" s="74">
        <v>48000</v>
      </c>
    </row>
    <row r="19" spans="1:7" ht="58.9" customHeight="1" x14ac:dyDescent="0.25">
      <c r="A19" s="44" t="s">
        <v>37</v>
      </c>
      <c r="B19" s="41" t="s">
        <v>38</v>
      </c>
      <c r="C19" s="24"/>
      <c r="D19" s="22"/>
      <c r="E19" s="22"/>
      <c r="F19" s="30">
        <f>F20</f>
        <v>112256</v>
      </c>
      <c r="G19" s="30">
        <f>G20</f>
        <v>112256</v>
      </c>
    </row>
    <row r="20" spans="1:7" ht="23.45" customHeight="1" x14ac:dyDescent="0.25">
      <c r="A20" s="9" t="s">
        <v>39</v>
      </c>
      <c r="B20" s="41" t="s">
        <v>38</v>
      </c>
      <c r="C20" s="24">
        <v>500</v>
      </c>
      <c r="D20" s="22"/>
      <c r="E20" s="22"/>
      <c r="F20" s="24">
        <f>F21</f>
        <v>112256</v>
      </c>
      <c r="G20" s="24">
        <f>G21</f>
        <v>112256</v>
      </c>
    </row>
    <row r="21" spans="1:7" ht="23.45" customHeight="1" x14ac:dyDescent="0.25">
      <c r="A21" s="9" t="s">
        <v>40</v>
      </c>
      <c r="B21" s="41" t="s">
        <v>38</v>
      </c>
      <c r="C21" s="24">
        <v>540</v>
      </c>
      <c r="D21" s="22" t="s">
        <v>95</v>
      </c>
      <c r="E21" s="22" t="s">
        <v>104</v>
      </c>
      <c r="F21" s="24">
        <v>112256</v>
      </c>
      <c r="G21" s="24">
        <v>112256</v>
      </c>
    </row>
    <row r="22" spans="1:7" ht="39" customHeight="1" x14ac:dyDescent="0.25">
      <c r="A22" s="9" t="s">
        <v>42</v>
      </c>
      <c r="B22" s="33" t="s">
        <v>43</v>
      </c>
      <c r="C22" s="33"/>
      <c r="D22" s="33"/>
      <c r="E22" s="33"/>
      <c r="F22" s="34">
        <f>F23</f>
        <v>520325</v>
      </c>
      <c r="G22" s="34">
        <f>G23</f>
        <v>584022</v>
      </c>
    </row>
    <row r="23" spans="1:7" ht="40.15" customHeight="1" x14ac:dyDescent="0.25">
      <c r="A23" s="9" t="s">
        <v>44</v>
      </c>
      <c r="B23" s="33" t="s">
        <v>43</v>
      </c>
      <c r="C23" s="33">
        <v>800</v>
      </c>
      <c r="D23" s="48"/>
      <c r="E23" s="48"/>
      <c r="F23" s="33">
        <f>F24</f>
        <v>520325</v>
      </c>
      <c r="G23" s="33">
        <f>G24</f>
        <v>584022</v>
      </c>
    </row>
    <row r="24" spans="1:7" ht="16.899999999999999" customHeight="1" x14ac:dyDescent="0.25">
      <c r="A24" s="9" t="s">
        <v>33</v>
      </c>
      <c r="B24" s="33" t="s">
        <v>43</v>
      </c>
      <c r="C24" s="33">
        <v>870</v>
      </c>
      <c r="D24" s="48" t="s">
        <v>95</v>
      </c>
      <c r="E24" s="48" t="s">
        <v>142</v>
      </c>
      <c r="F24" s="33">
        <v>520325</v>
      </c>
      <c r="G24" s="41">
        <v>584022</v>
      </c>
    </row>
    <row r="25" spans="1:7" ht="66.599999999999994" customHeight="1" x14ac:dyDescent="0.25">
      <c r="A25" s="9" t="s">
        <v>105</v>
      </c>
      <c r="B25" s="24" t="s">
        <v>47</v>
      </c>
      <c r="C25" s="24"/>
      <c r="D25" s="24"/>
      <c r="E25" s="24"/>
      <c r="F25" s="30">
        <f>F26</f>
        <v>400000</v>
      </c>
      <c r="G25" s="30">
        <f>G26</f>
        <v>450000</v>
      </c>
    </row>
    <row r="26" spans="1:7" ht="23.45" customHeight="1" x14ac:dyDescent="0.25">
      <c r="A26" s="9" t="s">
        <v>25</v>
      </c>
      <c r="B26" s="24" t="s">
        <v>47</v>
      </c>
      <c r="C26" s="24">
        <v>200</v>
      </c>
      <c r="D26" s="24"/>
      <c r="E26" s="24"/>
      <c r="F26" s="24">
        <f>F27</f>
        <v>400000</v>
      </c>
      <c r="G26" s="24">
        <f>G27</f>
        <v>450000</v>
      </c>
    </row>
    <row r="27" spans="1:7" ht="23.45" customHeight="1" x14ac:dyDescent="0.25">
      <c r="A27" s="9" t="s">
        <v>106</v>
      </c>
      <c r="B27" s="24" t="s">
        <v>47</v>
      </c>
      <c r="C27" s="24">
        <v>240</v>
      </c>
      <c r="D27" s="22" t="s">
        <v>95</v>
      </c>
      <c r="E27" s="24">
        <v>13</v>
      </c>
      <c r="F27" s="24">
        <v>400000</v>
      </c>
      <c r="G27" s="35">
        <v>450000</v>
      </c>
    </row>
    <row r="28" spans="1:7" ht="25.5" x14ac:dyDescent="0.25">
      <c r="A28" s="9" t="s">
        <v>162</v>
      </c>
      <c r="B28" s="33" t="s">
        <v>161</v>
      </c>
      <c r="C28" s="33"/>
      <c r="D28" s="48"/>
      <c r="E28" s="33"/>
      <c r="F28" s="33">
        <f>F29+F30</f>
        <v>221700</v>
      </c>
      <c r="G28" s="35">
        <f>G29+G30</f>
        <v>228800</v>
      </c>
    </row>
    <row r="29" spans="1:7" ht="27" customHeight="1" x14ac:dyDescent="0.25">
      <c r="A29" s="9" t="s">
        <v>12</v>
      </c>
      <c r="B29" s="33" t="s">
        <v>161</v>
      </c>
      <c r="C29" s="33">
        <v>120</v>
      </c>
      <c r="D29" s="48" t="s">
        <v>96</v>
      </c>
      <c r="E29" s="48" t="s">
        <v>107</v>
      </c>
      <c r="F29" s="33">
        <v>202200</v>
      </c>
      <c r="G29" s="35">
        <v>208300</v>
      </c>
    </row>
    <row r="30" spans="1:7" ht="34.15" customHeight="1" x14ac:dyDescent="0.25">
      <c r="A30" s="9" t="s">
        <v>59</v>
      </c>
      <c r="B30" s="33" t="s">
        <v>161</v>
      </c>
      <c r="C30" s="33">
        <v>200</v>
      </c>
      <c r="D30" s="48" t="s">
        <v>96</v>
      </c>
      <c r="E30" s="48" t="s">
        <v>107</v>
      </c>
      <c r="F30" s="33">
        <v>19500</v>
      </c>
      <c r="G30" s="35">
        <v>20500</v>
      </c>
    </row>
    <row r="31" spans="1:7" ht="58.9" customHeight="1" x14ac:dyDescent="0.25">
      <c r="A31" s="9" t="s">
        <v>51</v>
      </c>
      <c r="B31" s="24" t="s">
        <v>52</v>
      </c>
      <c r="C31" s="24"/>
      <c r="D31" s="24"/>
      <c r="E31" s="24"/>
      <c r="F31" s="30">
        <f>F32</f>
        <v>45000</v>
      </c>
      <c r="G31" s="30">
        <f>G32</f>
        <v>45000</v>
      </c>
    </row>
    <row r="32" spans="1:7" ht="53.45" customHeight="1" x14ac:dyDescent="0.25">
      <c r="A32" s="9" t="s">
        <v>53</v>
      </c>
      <c r="B32" s="24" t="s">
        <v>52</v>
      </c>
      <c r="C32" s="24">
        <v>200</v>
      </c>
      <c r="D32" s="24"/>
      <c r="E32" s="24"/>
      <c r="F32" s="24">
        <f>F33</f>
        <v>45000</v>
      </c>
      <c r="G32" s="24">
        <f>G33</f>
        <v>45000</v>
      </c>
    </row>
    <row r="33" spans="1:7" ht="23.45" customHeight="1" x14ac:dyDescent="0.25">
      <c r="A33" s="9" t="s">
        <v>29</v>
      </c>
      <c r="B33" s="24" t="s">
        <v>52</v>
      </c>
      <c r="C33" s="24">
        <v>240</v>
      </c>
      <c r="D33" s="22" t="s">
        <v>107</v>
      </c>
      <c r="E33" s="22" t="s">
        <v>108</v>
      </c>
      <c r="F33" s="24">
        <v>45000</v>
      </c>
      <c r="G33" s="24">
        <v>45000</v>
      </c>
    </row>
    <row r="34" spans="1:7" ht="54.6" customHeight="1" x14ac:dyDescent="0.25">
      <c r="A34" s="9" t="s">
        <v>57</v>
      </c>
      <c r="B34" s="24" t="s">
        <v>58</v>
      </c>
      <c r="C34" s="24"/>
      <c r="D34" s="24"/>
      <c r="E34" s="24"/>
      <c r="F34" s="30">
        <f>F35</f>
        <v>1728700</v>
      </c>
      <c r="G34" s="30">
        <f>G35</f>
        <v>1694800</v>
      </c>
    </row>
    <row r="35" spans="1:7" ht="23.45" customHeight="1" x14ac:dyDescent="0.25">
      <c r="A35" s="9" t="s">
        <v>59</v>
      </c>
      <c r="B35" s="24" t="s">
        <v>58</v>
      </c>
      <c r="C35" s="24">
        <v>200</v>
      </c>
      <c r="D35" s="24"/>
      <c r="E35" s="24"/>
      <c r="F35" s="24">
        <f>F36</f>
        <v>1728700</v>
      </c>
      <c r="G35" s="24">
        <f>G36</f>
        <v>1694800</v>
      </c>
    </row>
    <row r="36" spans="1:7" ht="30.6" customHeight="1" x14ac:dyDescent="0.25">
      <c r="A36" s="9" t="s">
        <v>60</v>
      </c>
      <c r="B36" s="24" t="s">
        <v>58</v>
      </c>
      <c r="C36" s="24">
        <v>240</v>
      </c>
      <c r="D36" s="22" t="s">
        <v>97</v>
      </c>
      <c r="E36" s="22" t="s">
        <v>108</v>
      </c>
      <c r="F36" s="24">
        <v>1728700</v>
      </c>
      <c r="G36" s="24">
        <v>1694800</v>
      </c>
    </row>
    <row r="37" spans="1:7" ht="23.45" customHeight="1" x14ac:dyDescent="0.25">
      <c r="A37" s="9" t="s">
        <v>66</v>
      </c>
      <c r="B37" s="24" t="s">
        <v>67</v>
      </c>
      <c r="C37" s="24"/>
      <c r="D37" s="24"/>
      <c r="E37" s="24"/>
      <c r="F37" s="30">
        <f>F41</f>
        <v>150000</v>
      </c>
      <c r="G37" s="30">
        <f>G41</f>
        <v>150000</v>
      </c>
    </row>
    <row r="38" spans="1:7" ht="55.9" customHeight="1" x14ac:dyDescent="0.25">
      <c r="A38" s="9" t="s">
        <v>62</v>
      </c>
      <c r="B38" s="33" t="s">
        <v>63</v>
      </c>
      <c r="C38" s="33"/>
      <c r="D38" s="33"/>
      <c r="E38" s="33"/>
      <c r="F38" s="74">
        <f>F39</f>
        <v>500000</v>
      </c>
      <c r="G38" s="74">
        <f>G39</f>
        <v>500000</v>
      </c>
    </row>
    <row r="39" spans="1:7" ht="23.45" customHeight="1" x14ac:dyDescent="0.25">
      <c r="A39" s="9" t="s">
        <v>59</v>
      </c>
      <c r="B39" s="33" t="s">
        <v>63</v>
      </c>
      <c r="C39" s="33">
        <v>200</v>
      </c>
      <c r="D39" s="33"/>
      <c r="E39" s="33"/>
      <c r="F39" s="74">
        <f>F40</f>
        <v>500000</v>
      </c>
      <c r="G39" s="74">
        <f>G40</f>
        <v>500000</v>
      </c>
    </row>
    <row r="40" spans="1:7" ht="29.45" customHeight="1" x14ac:dyDescent="0.25">
      <c r="A40" s="9" t="s">
        <v>109</v>
      </c>
      <c r="B40" s="33" t="s">
        <v>63</v>
      </c>
      <c r="C40" s="33">
        <v>244</v>
      </c>
      <c r="D40" s="48" t="s">
        <v>97</v>
      </c>
      <c r="E40" s="33">
        <v>12</v>
      </c>
      <c r="F40" s="74">
        <v>500000</v>
      </c>
      <c r="G40" s="74">
        <v>500000</v>
      </c>
    </row>
    <row r="41" spans="1:7" ht="30.6" customHeight="1" x14ac:dyDescent="0.25">
      <c r="A41" s="9" t="s">
        <v>109</v>
      </c>
      <c r="B41" s="24" t="s">
        <v>67</v>
      </c>
      <c r="C41" s="24">
        <v>200</v>
      </c>
      <c r="D41" s="24"/>
      <c r="E41" s="24"/>
      <c r="F41" s="24">
        <f>F42</f>
        <v>150000</v>
      </c>
      <c r="G41" s="24">
        <f>G42</f>
        <v>150000</v>
      </c>
    </row>
    <row r="42" spans="1:7" ht="23.45" customHeight="1" x14ac:dyDescent="0.25">
      <c r="A42" s="9" t="s">
        <v>68</v>
      </c>
      <c r="B42" s="24" t="s">
        <v>67</v>
      </c>
      <c r="C42" s="24">
        <v>244</v>
      </c>
      <c r="D42" s="22" t="s">
        <v>111</v>
      </c>
      <c r="E42" s="22" t="s">
        <v>95</v>
      </c>
      <c r="F42" s="24">
        <v>150000</v>
      </c>
      <c r="G42" s="24">
        <v>150000</v>
      </c>
    </row>
    <row r="43" spans="1:7" ht="84" customHeight="1" x14ac:dyDescent="0.25">
      <c r="A43" s="9" t="s">
        <v>72</v>
      </c>
      <c r="B43" s="24" t="s">
        <v>73</v>
      </c>
      <c r="C43" s="24"/>
      <c r="D43" s="24"/>
      <c r="E43" s="24"/>
      <c r="F43" s="30">
        <f>F44</f>
        <v>700000</v>
      </c>
      <c r="G43" s="30">
        <f>G44</f>
        <v>800000</v>
      </c>
    </row>
    <row r="44" spans="1:7" ht="33.6" customHeight="1" x14ac:dyDescent="0.25">
      <c r="A44" s="9" t="s">
        <v>74</v>
      </c>
      <c r="B44" s="24" t="s">
        <v>73</v>
      </c>
      <c r="C44" s="24">
        <v>200</v>
      </c>
      <c r="D44" s="24"/>
      <c r="E44" s="24"/>
      <c r="F44" s="24">
        <f>F45</f>
        <v>700000</v>
      </c>
      <c r="G44" s="24">
        <f>G45</f>
        <v>800000</v>
      </c>
    </row>
    <row r="45" spans="1:7" ht="23.45" customHeight="1" x14ac:dyDescent="0.25">
      <c r="A45" s="9" t="s">
        <v>59</v>
      </c>
      <c r="B45" s="24" t="s">
        <v>73</v>
      </c>
      <c r="C45" s="24">
        <v>244</v>
      </c>
      <c r="D45" s="22" t="s">
        <v>111</v>
      </c>
      <c r="E45" s="22" t="s">
        <v>107</v>
      </c>
      <c r="F45" s="24">
        <v>700000</v>
      </c>
      <c r="G45" s="24">
        <v>800000</v>
      </c>
    </row>
    <row r="46" spans="1:7" ht="60" customHeight="1" x14ac:dyDescent="0.25">
      <c r="A46" s="9" t="s">
        <v>112</v>
      </c>
      <c r="B46" s="24" t="s">
        <v>76</v>
      </c>
      <c r="C46" s="24"/>
      <c r="D46" s="24"/>
      <c r="E46" s="24"/>
      <c r="F46" s="30">
        <f>F47</f>
        <v>600000</v>
      </c>
      <c r="G46" s="30">
        <f>G47</f>
        <v>740000</v>
      </c>
    </row>
    <row r="47" spans="1:7" ht="23.45" customHeight="1" x14ac:dyDescent="0.25">
      <c r="A47" s="9" t="s">
        <v>59</v>
      </c>
      <c r="B47" s="24" t="s">
        <v>76</v>
      </c>
      <c r="C47" s="24">
        <v>200</v>
      </c>
      <c r="D47" s="24"/>
      <c r="E47" s="24"/>
      <c r="F47" s="24">
        <f>F48</f>
        <v>600000</v>
      </c>
      <c r="G47" s="24">
        <f>G48</f>
        <v>740000</v>
      </c>
    </row>
    <row r="48" spans="1:7" ht="23.45" customHeight="1" x14ac:dyDescent="0.25">
      <c r="A48" s="9" t="s">
        <v>60</v>
      </c>
      <c r="B48" s="24" t="s">
        <v>76</v>
      </c>
      <c r="C48" s="24">
        <v>244</v>
      </c>
      <c r="D48" s="22" t="s">
        <v>111</v>
      </c>
      <c r="E48" s="22" t="s">
        <v>107</v>
      </c>
      <c r="F48" s="24">
        <v>600000</v>
      </c>
      <c r="G48" s="24">
        <v>740000</v>
      </c>
    </row>
    <row r="49" spans="1:7" ht="48" customHeight="1" x14ac:dyDescent="0.25">
      <c r="A49" s="9" t="s">
        <v>150</v>
      </c>
      <c r="B49" s="35" t="s">
        <v>151</v>
      </c>
      <c r="C49" s="35"/>
      <c r="D49" s="35"/>
      <c r="E49" s="35"/>
      <c r="F49" s="36">
        <f>F50</f>
        <v>250000</v>
      </c>
      <c r="G49" s="36">
        <f>G50</f>
        <v>250000</v>
      </c>
    </row>
    <row r="50" spans="1:7" ht="23.45" customHeight="1" x14ac:dyDescent="0.25">
      <c r="A50" s="9" t="s">
        <v>59</v>
      </c>
      <c r="B50" s="35" t="s">
        <v>151</v>
      </c>
      <c r="C50" s="35">
        <v>200</v>
      </c>
      <c r="D50" s="35"/>
      <c r="E50" s="35"/>
      <c r="F50" s="35">
        <f>F51</f>
        <v>250000</v>
      </c>
      <c r="G50" s="35">
        <f>G51</f>
        <v>250000</v>
      </c>
    </row>
    <row r="51" spans="1:7" ht="23.45" customHeight="1" x14ac:dyDescent="0.25">
      <c r="A51" s="9" t="s">
        <v>60</v>
      </c>
      <c r="B51" s="35" t="s">
        <v>151</v>
      </c>
      <c r="C51" s="35">
        <v>244</v>
      </c>
      <c r="D51" s="22" t="s">
        <v>111</v>
      </c>
      <c r="E51" s="22" t="s">
        <v>107</v>
      </c>
      <c r="F51" s="35">
        <v>250000</v>
      </c>
      <c r="G51" s="35">
        <v>250000</v>
      </c>
    </row>
    <row r="52" spans="1:7" ht="23.45" customHeight="1" x14ac:dyDescent="0.25">
      <c r="A52" s="16" t="s">
        <v>79</v>
      </c>
      <c r="B52" s="24" t="s">
        <v>81</v>
      </c>
      <c r="C52" s="24"/>
      <c r="D52" s="24"/>
      <c r="E52" s="24"/>
      <c r="F52" s="30">
        <f>F53</f>
        <v>10000</v>
      </c>
      <c r="G52" s="30">
        <f>G53</f>
        <v>10000</v>
      </c>
    </row>
    <row r="53" spans="1:7" ht="40.9" customHeight="1" x14ac:dyDescent="0.25">
      <c r="A53" s="9" t="s">
        <v>80</v>
      </c>
      <c r="B53" s="24" t="s">
        <v>81</v>
      </c>
      <c r="C53" s="24">
        <v>200</v>
      </c>
      <c r="D53" s="24"/>
      <c r="E53" s="24"/>
      <c r="F53" s="24">
        <f>F54</f>
        <v>10000</v>
      </c>
      <c r="G53" s="24">
        <f>G54</f>
        <v>10000</v>
      </c>
    </row>
    <row r="54" spans="1:7" ht="30" customHeight="1" x14ac:dyDescent="0.25">
      <c r="A54" s="9" t="s">
        <v>69</v>
      </c>
      <c r="B54" s="24" t="s">
        <v>81</v>
      </c>
      <c r="C54" s="24">
        <v>240</v>
      </c>
      <c r="D54" s="22" t="s">
        <v>113</v>
      </c>
      <c r="E54" s="22" t="s">
        <v>113</v>
      </c>
      <c r="F54" s="24">
        <v>10000</v>
      </c>
      <c r="G54" s="24">
        <v>10000</v>
      </c>
    </row>
    <row r="55" spans="1:7" ht="39.6" customHeight="1" x14ac:dyDescent="0.25">
      <c r="A55" s="9" t="s">
        <v>83</v>
      </c>
      <c r="B55" s="24" t="s">
        <v>85</v>
      </c>
      <c r="C55" s="24"/>
      <c r="D55" s="24"/>
      <c r="E55" s="24"/>
      <c r="F55" s="49">
        <f>F56</f>
        <v>5050431</v>
      </c>
      <c r="G55" s="49">
        <f>G56</f>
        <v>6170867</v>
      </c>
    </row>
    <row r="56" spans="1:7" ht="49.15" customHeight="1" x14ac:dyDescent="0.25">
      <c r="A56" s="9" t="s">
        <v>115</v>
      </c>
      <c r="B56" s="24" t="s">
        <v>85</v>
      </c>
      <c r="C56" s="24">
        <v>100</v>
      </c>
      <c r="D56" s="24"/>
      <c r="E56" s="24"/>
      <c r="F56" s="41">
        <f>F57</f>
        <v>5050431</v>
      </c>
      <c r="G56" s="41">
        <f>G57</f>
        <v>6170867</v>
      </c>
    </row>
    <row r="57" spans="1:7" ht="23.45" customHeight="1" x14ac:dyDescent="0.25">
      <c r="A57" s="9" t="s">
        <v>86</v>
      </c>
      <c r="B57" s="24" t="s">
        <v>85</v>
      </c>
      <c r="C57" s="24">
        <v>110</v>
      </c>
      <c r="D57" s="22" t="s">
        <v>114</v>
      </c>
      <c r="E57" s="22" t="s">
        <v>95</v>
      </c>
      <c r="F57" s="41">
        <v>5050431</v>
      </c>
      <c r="G57" s="41">
        <v>6170867</v>
      </c>
    </row>
    <row r="58" spans="1:7" ht="61.9" customHeight="1" x14ac:dyDescent="0.25">
      <c r="A58" s="9" t="s">
        <v>116</v>
      </c>
      <c r="B58" s="45" t="s">
        <v>87</v>
      </c>
      <c r="C58" s="24"/>
      <c r="D58" s="24"/>
      <c r="E58" s="24"/>
      <c r="F58" s="49">
        <f>F59+F61</f>
        <v>2256200</v>
      </c>
      <c r="G58" s="49">
        <f>G59+G61</f>
        <v>2326200</v>
      </c>
    </row>
    <row r="59" spans="1:7" ht="33.6" customHeight="1" x14ac:dyDescent="0.25">
      <c r="A59" s="9" t="s">
        <v>60</v>
      </c>
      <c r="B59" s="45" t="s">
        <v>87</v>
      </c>
      <c r="C59" s="24">
        <v>200</v>
      </c>
      <c r="D59" s="24"/>
      <c r="E59" s="24"/>
      <c r="F59" s="24">
        <f>F60</f>
        <v>2255000</v>
      </c>
      <c r="G59" s="24">
        <f>G60</f>
        <v>2325000</v>
      </c>
    </row>
    <row r="60" spans="1:7" ht="33" customHeight="1" x14ac:dyDescent="0.25">
      <c r="A60" s="9" t="s">
        <v>77</v>
      </c>
      <c r="B60" s="45" t="s">
        <v>87</v>
      </c>
      <c r="C60" s="24">
        <v>240</v>
      </c>
      <c r="D60" s="22" t="s">
        <v>114</v>
      </c>
      <c r="E60" s="22" t="s">
        <v>95</v>
      </c>
      <c r="F60" s="24">
        <v>2255000</v>
      </c>
      <c r="G60" s="45">
        <v>2325000</v>
      </c>
    </row>
    <row r="61" spans="1:7" ht="23.45" customHeight="1" x14ac:dyDescent="0.25">
      <c r="A61" s="9" t="s">
        <v>33</v>
      </c>
      <c r="B61" s="45" t="s">
        <v>87</v>
      </c>
      <c r="C61" s="24">
        <v>800</v>
      </c>
      <c r="D61" s="24"/>
      <c r="E61" s="24"/>
      <c r="F61" s="24">
        <f>F62</f>
        <v>1200</v>
      </c>
      <c r="G61" s="24">
        <f>G62</f>
        <v>1200</v>
      </c>
    </row>
    <row r="62" spans="1:7" ht="23.45" customHeight="1" x14ac:dyDescent="0.25">
      <c r="A62" s="9" t="s">
        <v>34</v>
      </c>
      <c r="B62" s="45" t="s">
        <v>87</v>
      </c>
      <c r="C62" s="24">
        <v>850</v>
      </c>
      <c r="D62" s="22" t="s">
        <v>114</v>
      </c>
      <c r="E62" s="22" t="s">
        <v>95</v>
      </c>
      <c r="F62" s="24">
        <v>1200</v>
      </c>
      <c r="G62" s="24">
        <v>1200</v>
      </c>
    </row>
    <row r="63" spans="1:7" ht="43.15" customHeight="1" x14ac:dyDescent="0.25">
      <c r="A63" s="9" t="s">
        <v>119</v>
      </c>
      <c r="B63" s="41" t="s">
        <v>120</v>
      </c>
      <c r="C63" s="22"/>
      <c r="D63" s="22"/>
      <c r="E63" s="22"/>
      <c r="F63" s="30">
        <f>F64</f>
        <v>179000</v>
      </c>
      <c r="G63" s="30">
        <f>G64</f>
        <v>215000</v>
      </c>
    </row>
    <row r="64" spans="1:7" ht="23.45" customHeight="1" x14ac:dyDescent="0.25">
      <c r="A64" s="9" t="s">
        <v>124</v>
      </c>
      <c r="B64" s="41" t="s">
        <v>120</v>
      </c>
      <c r="C64" s="22">
        <v>300</v>
      </c>
      <c r="D64" s="22"/>
      <c r="E64" s="22"/>
      <c r="F64" s="32">
        <f>F65</f>
        <v>179000</v>
      </c>
      <c r="G64" s="32">
        <f>G65</f>
        <v>215000</v>
      </c>
    </row>
    <row r="65" spans="1:7" ht="23.45" customHeight="1" x14ac:dyDescent="0.25">
      <c r="A65" s="9" t="s">
        <v>121</v>
      </c>
      <c r="B65" s="41" t="s">
        <v>120</v>
      </c>
      <c r="C65" s="22">
        <v>312</v>
      </c>
      <c r="D65" s="22" t="s">
        <v>126</v>
      </c>
      <c r="E65" s="22" t="s">
        <v>95</v>
      </c>
      <c r="F65" s="32">
        <v>179000</v>
      </c>
      <c r="G65" s="41">
        <v>215000</v>
      </c>
    </row>
    <row r="66" spans="1:7" ht="15" customHeight="1" x14ac:dyDescent="0.25">
      <c r="A66" s="9" t="s">
        <v>133</v>
      </c>
      <c r="B66" s="41" t="s">
        <v>135</v>
      </c>
      <c r="C66" s="22"/>
      <c r="D66" s="22"/>
      <c r="E66" s="22"/>
      <c r="F66" s="32">
        <v>433603</v>
      </c>
      <c r="G66" s="41">
        <v>973370</v>
      </c>
    </row>
    <row r="67" spans="1:7" ht="18" customHeight="1" x14ac:dyDescent="0.25">
      <c r="A67" s="41" t="s">
        <v>143</v>
      </c>
      <c r="B67" s="41"/>
      <c r="C67" s="41"/>
      <c r="D67" s="41"/>
      <c r="E67" s="41"/>
      <c r="F67" s="41">
        <f>F7</f>
        <v>17565800</v>
      </c>
      <c r="G67" s="41">
        <f>G7</f>
        <v>19696200</v>
      </c>
    </row>
    <row r="68" spans="1:7" ht="23.45" customHeight="1" x14ac:dyDescent="0.25"/>
    <row r="69" spans="1:7" ht="23.45" customHeight="1" x14ac:dyDescent="0.25"/>
    <row r="70" spans="1:7" ht="23.45" customHeight="1" x14ac:dyDescent="0.25"/>
    <row r="71" spans="1:7" ht="23.45" customHeight="1" x14ac:dyDescent="0.25"/>
    <row r="72" spans="1:7" ht="23.45" customHeight="1" x14ac:dyDescent="0.25"/>
    <row r="73" spans="1:7" ht="23.45" customHeight="1" x14ac:dyDescent="0.25"/>
    <row r="74" spans="1:7" ht="23.45" customHeight="1" x14ac:dyDescent="0.25"/>
  </sheetData>
  <mergeCells count="4">
    <mergeCell ref="B2:F2"/>
    <mergeCell ref="E3:F3"/>
    <mergeCell ref="A4:G4"/>
    <mergeCell ref="A5:G5"/>
  </mergeCells>
  <pageMargins left="0.31496062992125984" right="0.11811023622047245" top="0.19685039370078741" bottom="0.19685039370078741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таб.1</vt:lpstr>
      <vt:lpstr>таб 2</vt:lpstr>
      <vt:lpstr>таб 3</vt:lpstr>
      <vt:lpstr>таб4</vt:lpstr>
      <vt:lpstr>таб5</vt:lpstr>
      <vt:lpstr>таб 6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2018-01-30T09:43:57Z</dcterms:modified>
</cp:coreProperties>
</file>