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таб1" sheetId="1" r:id="rId1"/>
    <sheet name="таб2" sheetId="2" r:id="rId2"/>
    <sheet name="таб3" sheetId="3" r:id="rId3"/>
    <sheet name="таб4" sheetId="4" r:id="rId4"/>
  </sheets>
  <calcPr calcId="145621"/>
</workbook>
</file>

<file path=xl/calcChain.xml><?xml version="1.0" encoding="utf-8"?>
<calcChain xmlns="http://schemas.openxmlformats.org/spreadsheetml/2006/main">
  <c r="I128" i="4" l="1"/>
  <c r="H128" i="4"/>
  <c r="I122" i="4"/>
  <c r="H122" i="4"/>
  <c r="I106" i="4"/>
  <c r="I105" i="4" s="1"/>
  <c r="I104" i="4" s="1"/>
  <c r="H106" i="4"/>
  <c r="H105" i="4" s="1"/>
  <c r="H104" i="4" s="1"/>
  <c r="I85" i="4"/>
  <c r="I84" i="4" s="1"/>
  <c r="I83" i="4" s="1"/>
  <c r="I82" i="4" s="1"/>
  <c r="I81" i="4" s="1"/>
  <c r="H85" i="4"/>
  <c r="H84" i="4" s="1"/>
  <c r="H83" i="4" s="1"/>
  <c r="H82" i="4" s="1"/>
  <c r="H81" i="4" s="1"/>
  <c r="I78" i="4"/>
  <c r="H78" i="4"/>
  <c r="I48" i="4"/>
  <c r="H48" i="4"/>
  <c r="I37" i="4"/>
  <c r="H37" i="4"/>
  <c r="H126" i="3"/>
  <c r="H132" i="3"/>
  <c r="H110" i="3"/>
  <c r="H109" i="3" s="1"/>
  <c r="H108" i="3" s="1"/>
  <c r="H82" i="3"/>
  <c r="H51" i="3"/>
  <c r="H50" i="3" s="1"/>
  <c r="H40" i="3"/>
  <c r="H101" i="2"/>
  <c r="H100" i="2" s="1"/>
  <c r="H99" i="2" s="1"/>
  <c r="H98" i="2" s="1"/>
  <c r="H97" i="2" s="1"/>
  <c r="H96" i="2" s="1"/>
  <c r="H95" i="2" s="1"/>
  <c r="G101" i="2"/>
  <c r="G100" i="2" s="1"/>
  <c r="G99" i="2" s="1"/>
  <c r="G98" i="2" s="1"/>
  <c r="G97" i="2" s="1"/>
  <c r="G96" i="2" s="1"/>
  <c r="G95" i="2" s="1"/>
  <c r="H73" i="2"/>
  <c r="H72" i="2" s="1"/>
  <c r="G73" i="2"/>
  <c r="G72" i="2" s="1"/>
  <c r="H74" i="2"/>
  <c r="G74" i="2"/>
  <c r="H57" i="2"/>
  <c r="H56" i="2" s="1"/>
  <c r="H55" i="2" s="1"/>
  <c r="H54" i="2" s="1"/>
  <c r="G57" i="2"/>
  <c r="G56" i="2" s="1"/>
  <c r="G55" i="2" s="1"/>
  <c r="G54" i="2" s="1"/>
  <c r="H39" i="2"/>
  <c r="G39" i="2"/>
  <c r="H26" i="2"/>
  <c r="G26" i="2"/>
  <c r="G74" i="1"/>
  <c r="G73" i="1" s="1"/>
  <c r="G72" i="1" s="1"/>
  <c r="G66" i="1"/>
  <c r="G65" i="1" s="1"/>
  <c r="G26" i="1"/>
  <c r="G16" i="1"/>
  <c r="G15" i="1" s="1"/>
  <c r="I146" i="4" l="1"/>
  <c r="I145" i="4" s="1"/>
  <c r="I144" i="4" s="1"/>
  <c r="I143" i="4" s="1"/>
  <c r="I142" i="4" s="1"/>
  <c r="I141" i="4" s="1"/>
  <c r="I140" i="4" s="1"/>
  <c r="H146" i="4"/>
  <c r="H145" i="4" s="1"/>
  <c r="H144" i="4" s="1"/>
  <c r="H143" i="4" s="1"/>
  <c r="H142" i="4" s="1"/>
  <c r="H141" i="4" s="1"/>
  <c r="H140" i="4" s="1"/>
  <c r="I117" i="4" l="1"/>
  <c r="I116" i="4" s="1"/>
  <c r="H117" i="4"/>
  <c r="H116" i="4" s="1"/>
  <c r="H121" i="4"/>
  <c r="H120" i="4" s="1"/>
  <c r="I136" i="4"/>
  <c r="I135" i="4" s="1"/>
  <c r="H136" i="4"/>
  <c r="H135" i="4" s="1"/>
  <c r="I111" i="4"/>
  <c r="I110" i="4" s="1"/>
  <c r="I109" i="4" s="1"/>
  <c r="I108" i="4" s="1"/>
  <c r="H111" i="4"/>
  <c r="H110" i="4" s="1"/>
  <c r="H109" i="4" s="1"/>
  <c r="H108" i="4" s="1"/>
  <c r="I96" i="4"/>
  <c r="I95" i="4" s="1"/>
  <c r="I94" i="4" s="1"/>
  <c r="H96" i="4"/>
  <c r="H95" i="4" s="1"/>
  <c r="H94" i="4" s="1"/>
  <c r="I102" i="4"/>
  <c r="I101" i="4" s="1"/>
  <c r="I100" i="4" s="1"/>
  <c r="I99" i="4" s="1"/>
  <c r="H102" i="4"/>
  <c r="H101" i="4" s="1"/>
  <c r="H100" i="4" s="1"/>
  <c r="H99" i="4" s="1"/>
  <c r="I91" i="4"/>
  <c r="I90" i="4" s="1"/>
  <c r="I89" i="4" s="1"/>
  <c r="I88" i="4" s="1"/>
  <c r="I87" i="4" s="1"/>
  <c r="H91" i="4"/>
  <c r="H90" i="4" s="1"/>
  <c r="H89" i="4" s="1"/>
  <c r="H88" i="4" s="1"/>
  <c r="H87" i="4" s="1"/>
  <c r="I77" i="4"/>
  <c r="I76" i="4" s="1"/>
  <c r="I75" i="4" s="1"/>
  <c r="I74" i="4" s="1"/>
  <c r="I73" i="4" s="1"/>
  <c r="H77" i="4"/>
  <c r="H76" i="4" s="1"/>
  <c r="H75" i="4" s="1"/>
  <c r="H74" i="4" s="1"/>
  <c r="H73" i="4" s="1"/>
  <c r="I71" i="4"/>
  <c r="I70" i="4" s="1"/>
  <c r="I69" i="4" s="1"/>
  <c r="I68" i="4" s="1"/>
  <c r="I67" i="4" s="1"/>
  <c r="I66" i="4" s="1"/>
  <c r="H71" i="4"/>
  <c r="H70" i="4" s="1"/>
  <c r="H69" i="4" s="1"/>
  <c r="H68" i="4" s="1"/>
  <c r="H67" i="4" s="1"/>
  <c r="H66" i="4" s="1"/>
  <c r="I62" i="4"/>
  <c r="H62" i="4"/>
  <c r="I64" i="4"/>
  <c r="H64" i="4"/>
  <c r="I57" i="4"/>
  <c r="I56" i="4" s="1"/>
  <c r="I55" i="4" s="1"/>
  <c r="H57" i="4"/>
  <c r="H56" i="4" s="1"/>
  <c r="H55" i="4" s="1"/>
  <c r="I53" i="4"/>
  <c r="I52" i="4" s="1"/>
  <c r="I51" i="4" s="1"/>
  <c r="H53" i="4"/>
  <c r="H52" i="4" s="1"/>
  <c r="H51" i="4" s="1"/>
  <c r="I29" i="4"/>
  <c r="H29" i="4"/>
  <c r="I32" i="4"/>
  <c r="H32" i="4"/>
  <c r="I41" i="4"/>
  <c r="H41" i="4"/>
  <c r="I47" i="4"/>
  <c r="H47" i="4"/>
  <c r="I24" i="4"/>
  <c r="I23" i="4" s="1"/>
  <c r="I22" i="4" s="1"/>
  <c r="I21" i="4" s="1"/>
  <c r="H24" i="4"/>
  <c r="H23" i="4" s="1"/>
  <c r="H22" i="4" s="1"/>
  <c r="H21" i="4" s="1"/>
  <c r="H150" i="3"/>
  <c r="H149" i="3" s="1"/>
  <c r="H148" i="3" s="1"/>
  <c r="H147" i="3" s="1"/>
  <c r="H146" i="3" s="1"/>
  <c r="H145" i="3" s="1"/>
  <c r="H144" i="3" s="1"/>
  <c r="H121" i="3"/>
  <c r="H120" i="3" s="1"/>
  <c r="H140" i="3"/>
  <c r="H139" i="3" s="1"/>
  <c r="H115" i="3"/>
  <c r="H114" i="3" s="1"/>
  <c r="H113" i="3" s="1"/>
  <c r="H112" i="3" s="1"/>
  <c r="H100" i="3"/>
  <c r="H99" i="3" s="1"/>
  <c r="H98" i="3" s="1"/>
  <c r="H106" i="3"/>
  <c r="H105" i="3" s="1"/>
  <c r="H104" i="3" s="1"/>
  <c r="H103" i="3" s="1"/>
  <c r="H95" i="3"/>
  <c r="H94" i="3" s="1"/>
  <c r="H93" i="3" s="1"/>
  <c r="H92" i="3" s="1"/>
  <c r="H91" i="3" s="1"/>
  <c r="H81" i="3"/>
  <c r="H80" i="3" s="1"/>
  <c r="H79" i="3" s="1"/>
  <c r="H78" i="3" s="1"/>
  <c r="H89" i="3"/>
  <c r="H88" i="3" s="1"/>
  <c r="H87" i="3" s="1"/>
  <c r="H86" i="3" s="1"/>
  <c r="H85" i="3" s="1"/>
  <c r="H75" i="3"/>
  <c r="H74" i="3" s="1"/>
  <c r="H73" i="3" s="1"/>
  <c r="H72" i="3" s="1"/>
  <c r="H71" i="3" s="1"/>
  <c r="H70" i="3" s="1"/>
  <c r="H66" i="3"/>
  <c r="H68" i="3"/>
  <c r="H60" i="3"/>
  <c r="H59" i="3" s="1"/>
  <c r="H58" i="3" s="1"/>
  <c r="H56" i="3"/>
  <c r="H55" i="3" s="1"/>
  <c r="H54" i="3" s="1"/>
  <c r="H35" i="3"/>
  <c r="H44" i="3"/>
  <c r="H27" i="3"/>
  <c r="H26" i="3" s="1"/>
  <c r="H25" i="3" s="1"/>
  <c r="H24" i="3" s="1"/>
  <c r="H32" i="3" l="1"/>
  <c r="H31" i="3" s="1"/>
  <c r="H93" i="4"/>
  <c r="I93" i="4"/>
  <c r="I121" i="4"/>
  <c r="I120" i="4" s="1"/>
  <c r="I115" i="4" s="1"/>
  <c r="I114" i="4" s="1"/>
  <c r="H115" i="4"/>
  <c r="H114" i="4" s="1"/>
  <c r="H97" i="3"/>
  <c r="H39" i="3"/>
  <c r="H38" i="3" s="1"/>
  <c r="H37" i="3" s="1"/>
  <c r="H65" i="3"/>
  <c r="H64" i="3" s="1"/>
  <c r="H63" i="3" s="1"/>
  <c r="H28" i="4"/>
  <c r="H36" i="4"/>
  <c r="H35" i="4" s="1"/>
  <c r="H34" i="4" s="1"/>
  <c r="H27" i="4" s="1"/>
  <c r="H20" i="4" s="1"/>
  <c r="I61" i="4"/>
  <c r="I60" i="4" s="1"/>
  <c r="I59" i="4" s="1"/>
  <c r="I28" i="4"/>
  <c r="H61" i="4"/>
  <c r="H60" i="4" s="1"/>
  <c r="H59" i="4" s="1"/>
  <c r="I36" i="4"/>
  <c r="I35" i="4" s="1"/>
  <c r="I34" i="4" s="1"/>
  <c r="H125" i="3"/>
  <c r="H124" i="3" s="1"/>
  <c r="H119" i="3" s="1"/>
  <c r="H118" i="3" s="1"/>
  <c r="H62" i="3"/>
  <c r="H77" i="3"/>
  <c r="H83" i="2"/>
  <c r="H82" i="2" s="1"/>
  <c r="G83" i="2"/>
  <c r="G82" i="2" s="1"/>
  <c r="G81" i="2" s="1"/>
  <c r="G80" i="2" s="1"/>
  <c r="H87" i="2"/>
  <c r="H86" i="2" s="1"/>
  <c r="G87" i="2"/>
  <c r="G86" i="2" s="1"/>
  <c r="H91" i="2"/>
  <c r="H90" i="2" s="1"/>
  <c r="G91" i="2"/>
  <c r="G90" i="2" s="1"/>
  <c r="H78" i="2"/>
  <c r="H77" i="2" s="1"/>
  <c r="H76" i="2" s="1"/>
  <c r="G78" i="2"/>
  <c r="G77" i="2" s="1"/>
  <c r="G76" i="2" s="1"/>
  <c r="H66" i="2"/>
  <c r="H65" i="2" s="1"/>
  <c r="G66" i="2"/>
  <c r="G65" i="2" s="1"/>
  <c r="H70" i="2"/>
  <c r="H69" i="2" s="1"/>
  <c r="H68" i="2" s="1"/>
  <c r="H64" i="2" s="1"/>
  <c r="G70" i="2"/>
  <c r="G69" i="2" s="1"/>
  <c r="G68" i="2" s="1"/>
  <c r="G64" i="2" s="1"/>
  <c r="H62" i="2"/>
  <c r="H61" i="2" s="1"/>
  <c r="H60" i="2" s="1"/>
  <c r="H59" i="2" s="1"/>
  <c r="G62" i="2"/>
  <c r="G61" i="2" s="1"/>
  <c r="G60" i="2" s="1"/>
  <c r="G59" i="2" s="1"/>
  <c r="H52" i="2"/>
  <c r="H51" i="2" s="1"/>
  <c r="H50" i="2" s="1"/>
  <c r="H49" i="2" s="1"/>
  <c r="H48" i="2" s="1"/>
  <c r="G52" i="2"/>
  <c r="G51" i="2" s="1"/>
  <c r="G50" i="2" s="1"/>
  <c r="G49" i="2" s="1"/>
  <c r="G48" i="2" s="1"/>
  <c r="H46" i="2"/>
  <c r="H45" i="2" s="1"/>
  <c r="H44" i="2" s="1"/>
  <c r="H43" i="2" s="1"/>
  <c r="H42" i="2" s="1"/>
  <c r="G46" i="2"/>
  <c r="G45" i="2" s="1"/>
  <c r="G44" i="2" s="1"/>
  <c r="G43" i="2" s="1"/>
  <c r="G42" i="2" s="1"/>
  <c r="H34" i="2"/>
  <c r="H33" i="2" s="1"/>
  <c r="H32" i="2" s="1"/>
  <c r="G34" i="2"/>
  <c r="G33" i="2" s="1"/>
  <c r="G32" i="2" s="1"/>
  <c r="H38" i="2"/>
  <c r="H37" i="2" s="1"/>
  <c r="H36" i="2" s="1"/>
  <c r="G38" i="2"/>
  <c r="G37" i="2" s="1"/>
  <c r="G36" i="2" s="1"/>
  <c r="H30" i="2"/>
  <c r="H29" i="2" s="1"/>
  <c r="G30" i="2"/>
  <c r="G29" i="2" s="1"/>
  <c r="H16" i="2"/>
  <c r="H15" i="2" s="1"/>
  <c r="G16" i="2"/>
  <c r="G15" i="2" s="1"/>
  <c r="H22" i="2"/>
  <c r="H21" i="2" s="1"/>
  <c r="G22" i="2"/>
  <c r="G21" i="2" s="1"/>
  <c r="H25" i="2"/>
  <c r="G25" i="2"/>
  <c r="H11" i="2"/>
  <c r="H10" i="2" s="1"/>
  <c r="H9" i="2" s="1"/>
  <c r="H8" i="2" s="1"/>
  <c r="G11" i="2"/>
  <c r="G10" i="2" s="1"/>
  <c r="G9" i="2" s="1"/>
  <c r="G8" i="2" s="1"/>
  <c r="H30" i="3" l="1"/>
  <c r="H149" i="4"/>
  <c r="I27" i="4"/>
  <c r="I20" i="4" s="1"/>
  <c r="H152" i="3"/>
  <c r="H23" i="3"/>
  <c r="H81" i="2"/>
  <c r="H80" i="2" s="1"/>
  <c r="G20" i="2"/>
  <c r="G14" i="2" s="1"/>
  <c r="G104" i="2" s="1"/>
  <c r="H20" i="2"/>
  <c r="H14" i="2" s="1"/>
  <c r="G102" i="1"/>
  <c r="G101" i="1" s="1"/>
  <c r="G100" i="1" s="1"/>
  <c r="G99" i="1" s="1"/>
  <c r="G98" i="1" s="1"/>
  <c r="G97" i="1" s="1"/>
  <c r="G96" i="1" s="1"/>
  <c r="G84" i="1"/>
  <c r="G83" i="1" s="1"/>
  <c r="G88" i="1"/>
  <c r="G87" i="1" s="1"/>
  <c r="G92" i="1"/>
  <c r="G78" i="1"/>
  <c r="G77" i="1" s="1"/>
  <c r="G76" i="1" s="1"/>
  <c r="G70" i="1"/>
  <c r="G69" i="1" s="1"/>
  <c r="G68" i="1" s="1"/>
  <c r="G64" i="1" s="1"/>
  <c r="G62" i="1"/>
  <c r="G61" i="1" s="1"/>
  <c r="G60" i="1" s="1"/>
  <c r="G57" i="1"/>
  <c r="G56" i="1" s="1"/>
  <c r="G55" i="1" s="1"/>
  <c r="G54" i="1" s="1"/>
  <c r="G53" i="1" s="1"/>
  <c r="G51" i="1"/>
  <c r="G50" i="1" s="1"/>
  <c r="G49" i="1" s="1"/>
  <c r="G48" i="1" s="1"/>
  <c r="G45" i="1"/>
  <c r="G44" i="1" s="1"/>
  <c r="G43" i="1" s="1"/>
  <c r="G42" i="1" s="1"/>
  <c r="G41" i="1" s="1"/>
  <c r="G39" i="1"/>
  <c r="G38" i="1" s="1"/>
  <c r="G37" i="1" s="1"/>
  <c r="G34" i="1"/>
  <c r="G33" i="1" s="1"/>
  <c r="G32" i="1" s="1"/>
  <c r="G30" i="1"/>
  <c r="G29" i="1" s="1"/>
  <c r="G22" i="1"/>
  <c r="G21" i="1" s="1"/>
  <c r="G25" i="1"/>
  <c r="G11" i="1"/>
  <c r="G59" i="1" l="1"/>
  <c r="I149" i="4"/>
  <c r="H104" i="2"/>
  <c r="H7" i="2"/>
  <c r="G7" i="2"/>
  <c r="G82" i="1"/>
  <c r="G81" i="1" s="1"/>
  <c r="G20" i="1"/>
  <c r="G14" i="1" s="1"/>
  <c r="G47" i="1"/>
  <c r="G36" i="1"/>
  <c r="G104" i="1" l="1"/>
  <c r="G7" i="1"/>
</calcChain>
</file>

<file path=xl/sharedStrings.xml><?xml version="1.0" encoding="utf-8"?>
<sst xmlns="http://schemas.openxmlformats.org/spreadsheetml/2006/main" count="1683" uniqueCount="139">
  <si>
    <t>Наименование расходов</t>
  </si>
  <si>
    <t>ГРБС</t>
  </si>
  <si>
    <t>ПР</t>
  </si>
  <si>
    <t>ЦСР</t>
  </si>
  <si>
    <t>ВР</t>
  </si>
  <si>
    <t>2019г.</t>
  </si>
  <si>
    <t>Общегосударственные вопросы</t>
  </si>
  <si>
    <t>Функционирование высшего должностного лица субъекта Российской Федерации и образования Березовского сельсовета Новосибирского района Новосибирской области</t>
  </si>
  <si>
    <t>Расходы на содержание высшего должностного лица администрации  Березовского сельсовета Новосибирского района Новосибирской области</t>
  </si>
  <si>
    <t>55.0.00.00111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</si>
  <si>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 ,органами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</si>
  <si>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</si>
  <si>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Расходы на функционирование правительства Российской Федерации, высших исполнительных органов государственной власти субъектов Российской Федерации, местного Березовского сельсовета Новосибирского района Новосибирской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</si>
  <si>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</si>
  <si>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55.0.00.00411</t>
  </si>
  <si>
    <t>Расходы на функционирование администрации Березовского сельсовета  Новосибирского района Новосибирской области, в части расходов на закупку товаров, работ и услуг для муниципальных нужд персоналу</t>
  </si>
  <si>
    <t>55.0.00.00419</t>
  </si>
  <si>
    <t>Закупка товаров ,работ и услуг для муниципальных нужд</t>
  </si>
  <si>
    <t>Иные закупки товаров, работ и услуг для муниципальных нужд</t>
  </si>
  <si>
    <t xml:space="preserve">Прочие закупки товаров ,работ и услуг для муниципальных нужд   </t>
  </si>
  <si>
    <t>Иные бюджетные ассигнования</t>
  </si>
  <si>
    <t>Уплата налогов, сборов и иных обязательных платежей в бюджеты бюджетной системы Российской Федерации</t>
  </si>
  <si>
    <t>Прочие расходы (уплата прочих налогов)</t>
  </si>
  <si>
    <t>Прочие расходы</t>
  </si>
  <si>
    <t>Расходы на обеспечение деятельности финансовых ,налоговых и таможенных органов и органов финансового (финансово-бюджетного)надзора за счет средств Березовского сельсовета Новосибирского района Новосибирской области</t>
  </si>
  <si>
    <t>Расходы на обеспечение деятельности финансовых, налоговых и таможенных органов и органов финансового (финансово-бюджетного)надзора за счет средств Березовского сельсовета Новосибирского района Новосибирской области</t>
  </si>
  <si>
    <t>55.0.00.00519</t>
  </si>
  <si>
    <t>Межбюджетные трансферты</t>
  </si>
  <si>
    <t xml:space="preserve">Резервный фонд  </t>
  </si>
  <si>
    <t>Резервный фонд Березовского сельсовета Новосибирского района Новосибирской области</t>
  </si>
  <si>
    <t>55.0.00.00719</t>
  </si>
  <si>
    <t>Резервный фонд органов местного самоуправления  Березовского сельсовета Новосибирского района Новосибирской области</t>
  </si>
  <si>
    <t>Резервные средства</t>
  </si>
  <si>
    <t>Другие общественные вопросы  Березовского сельсовета Новосибирского района Новосибирской области</t>
  </si>
  <si>
    <t>Непрограмное направление бюджета  Березовского сельсовета Новосибирского района Новосибирской области</t>
  </si>
  <si>
    <t>55.0.00.00000</t>
  </si>
  <si>
    <t>Расходы на проведение мероприятий по финансированию расходов, связанных с выполнением общегосударственным функциям  Березовского сельсовета Новосибирского района Новосибирской области</t>
  </si>
  <si>
    <t>55.0.00.00919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</si>
  <si>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</si>
  <si>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 Березовского сельсовета Новосибирского района Новосибирской области</t>
  </si>
  <si>
    <t>55.0.00.01119</t>
  </si>
  <si>
    <t>Расходы на обеспечение безопасности жизнедеятельности населения  Березовского сельсовета Новосибирского района Новосибирской области</t>
  </si>
  <si>
    <t xml:space="preserve">Работы, услуги  по содержанию имущества   </t>
  </si>
  <si>
    <t>Национальная экономика</t>
  </si>
  <si>
    <t>Дорожное хозяйство (дорожные фонды)</t>
  </si>
  <si>
    <t>Строительство ,модернизацию ,ремонт и содержание автомобильных дорог  за счет средств  Березовского сельсовета Новосибирского района Новосибирской области</t>
  </si>
  <si>
    <t>55.0.00.01319</t>
  </si>
  <si>
    <t>Закупка товаров, работ и  услуг для муниципальных нужд</t>
  </si>
  <si>
    <t>Иные закупка товаров, работ и  услуг для муниципальных нужд</t>
  </si>
  <si>
    <t>Другие вопросы в области национальной экономики</t>
  </si>
  <si>
    <t>Непрограммное направление бюджета  Березовского сельсовета Новосибирского района Новосибирской области в области национальной экономики</t>
  </si>
  <si>
    <t>55.0.00.01419</t>
  </si>
  <si>
    <t>Расходы на мероприятия в области строительства архитектуры и градостроительства   Березовского сельсовета Новосибирского района Новосибирской области</t>
  </si>
  <si>
    <t>Жилищно-коммунальное хозяйство</t>
  </si>
  <si>
    <t>Жилищное хозяйство</t>
  </si>
  <si>
    <t>Расходы в сфере жилищного хозяйства администрации Березовского сельсовета Новосибирского  района Новосибирской области</t>
  </si>
  <si>
    <t>55.0.00.01519</t>
  </si>
  <si>
    <t>Расходы на реализацию мероприятий по содержанию объектов коммунального хозяйства</t>
  </si>
  <si>
    <t>Расходы в сфере благоустройства</t>
  </si>
  <si>
    <t>Расходы в сфере по благоустройству территорий администрации Березовского сельсовета Новосибирского района Новосибирского области, за счет средств Березовского сельсовета Новосибирского района Новосибирской области , в части расходов на  освещение территорий</t>
  </si>
  <si>
    <t>55.0..01.01719</t>
  </si>
  <si>
    <t>Расходы по благоустройству территорий  Березовского сельсовета Новосибирского района Новосибирской области, за счет средств поселения, в части расходов  на  содержание дорог   территорий.</t>
  </si>
  <si>
    <t>55.0.02.01719</t>
  </si>
  <si>
    <t>Прочие закупки товаров, работ и услуг для муниципальных нужд</t>
  </si>
  <si>
    <t>Молодежная политика и оздоровление детей</t>
  </si>
  <si>
    <t>Молодежная политика в администрации Березовского сельсовета Новосибирского района Новосибирской области</t>
  </si>
  <si>
    <t>55.0.00.01819</t>
  </si>
  <si>
    <t>Расходы на молодежную политику   Березовского сельсовета Новосибирского района Новосибирской области</t>
  </si>
  <si>
    <t>Расходы в области культуры Березовского сельсовета Новосибирского района Новосибирской области</t>
  </si>
  <si>
    <t>Расходы на обеспечение деятельности дома культуры</t>
  </si>
  <si>
    <t>55.0.00.01900</t>
  </si>
  <si>
    <t>Расходы на выплаты персоналу в целях обеспечения выполнения функций государственными органами .казенными учреждениями, органами управления государственными внебюджетными фондами</t>
  </si>
  <si>
    <t>55.0.00.01911</t>
  </si>
  <si>
    <t>Расходы на выплату персоналу  казенных учреждений</t>
  </si>
  <si>
    <t>55.0.00.01919</t>
  </si>
  <si>
    <t>Уплата налога на имущество организаций и земельного налога</t>
  </si>
  <si>
    <t>Прочие услуги</t>
  </si>
  <si>
    <t>Социальная политика</t>
  </si>
  <si>
    <t>Непрограммные направления  бюджета Березовского  сельсовета</t>
  </si>
  <si>
    <t>Пенсионное обеспечение Березовского  сельсовета Новосибирского района Новосибирской области</t>
  </si>
  <si>
    <t>55.0.00.02019</t>
  </si>
  <si>
    <t>Расходы на пенсионное обеспечение Березовского  сельсовета Новосибирского района Новосибирской области</t>
  </si>
  <si>
    <t>Доплата к пенсиям государственных служащих субъектов Российской Федерации  и муниципальных служащих</t>
  </si>
  <si>
    <t>Социальное обеспечение и иные выплаты населению</t>
  </si>
  <si>
    <t>Публичные нормативные обязательства по социальным выплатам граждан</t>
  </si>
  <si>
    <t>Пособия, компенсации, меры социальной поддержки по публичным нормативным обязательствам</t>
  </si>
  <si>
    <t>Условно утвержденные расходы</t>
  </si>
  <si>
    <t>55.0.00.09999</t>
  </si>
  <si>
    <t>Итого расходов</t>
  </si>
  <si>
    <t>Приложение №7</t>
  </si>
  <si>
    <t>Таблица 1</t>
  </si>
  <si>
    <t>РЗ</t>
  </si>
  <si>
    <t>01</t>
  </si>
  <si>
    <t>02</t>
  </si>
  <si>
    <t>04</t>
  </si>
  <si>
    <t>06</t>
  </si>
  <si>
    <t>03</t>
  </si>
  <si>
    <t>09</t>
  </si>
  <si>
    <t>05</t>
  </si>
  <si>
    <t>00</t>
  </si>
  <si>
    <t>55.0.01.01719</t>
  </si>
  <si>
    <t>07</t>
  </si>
  <si>
    <t>10</t>
  </si>
  <si>
    <t>08</t>
  </si>
  <si>
    <t>Таблица №2</t>
  </si>
  <si>
    <t xml:space="preserve">   Приложение № 7</t>
  </si>
  <si>
    <t>ЭК</t>
  </si>
  <si>
    <t>Заработная плата</t>
  </si>
  <si>
    <t>Начисление на выплаты по оплате труда</t>
  </si>
  <si>
    <t>Прочие выплаты</t>
  </si>
  <si>
    <t xml:space="preserve">Услуг связи   </t>
  </si>
  <si>
    <t>Увеличение стоимости основных средств</t>
  </si>
  <si>
    <t xml:space="preserve">Работы ,услуги по содержанию имущества   </t>
  </si>
  <si>
    <t>Прочие работы, услуги</t>
  </si>
  <si>
    <t>Увеличение стоимости материальных запасов</t>
  </si>
  <si>
    <t>Прочие межбюджетные трансферты</t>
  </si>
  <si>
    <t>Работы, услуги по содержанию имущества</t>
  </si>
  <si>
    <t>Коммунальные услуги</t>
  </si>
  <si>
    <t>Транспортные услуги</t>
  </si>
  <si>
    <t>Коммунальные расходы</t>
  </si>
  <si>
    <t xml:space="preserve">   </t>
  </si>
  <si>
    <t xml:space="preserve">                                                                                                 </t>
  </si>
  <si>
    <t>Приложение № 7</t>
  </si>
  <si>
    <t>Таблица №4</t>
  </si>
  <si>
    <r>
      <t xml:space="preserve"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 (группам и подгруппам) видов расходов классификации расходов администрации Березовского сельсовета Новосибирского района Новосибирской области на 2018 год и плановый период  2019, 2020годы                                                             </t>
    </r>
    <r>
      <rPr>
        <sz val="10"/>
        <color theme="1"/>
        <rFont val="Arial"/>
        <family val="2"/>
        <charset val="204"/>
      </rPr>
      <t>(в тыс.руб.)</t>
    </r>
  </si>
  <si>
    <t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 классификации расходов на 2018год                                                                                                             (в тыс.руб.)</t>
  </si>
  <si>
    <t xml:space="preserve"> 2018г</t>
  </si>
  <si>
    <t>Расходы по благоустройству территорий  Березовского сельсовета Новосибирского района Новосибирской области, за счет средств поселения.</t>
  </si>
  <si>
    <t>55.0.05.01719</t>
  </si>
  <si>
    <r>
      <t xml:space="preserve"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 классификации расходов администрации Березовского сельсовета Новосибирского района Новосибирской области на 2018 год и плановый период  2019, 2020годы                                                                                                             </t>
    </r>
    <r>
      <rPr>
        <sz val="10"/>
        <color theme="1"/>
        <rFont val="Arial"/>
        <family val="2"/>
        <charset val="204"/>
      </rPr>
      <t>(в тыс.руб.)</t>
    </r>
  </si>
  <si>
    <t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 классификации расходов  на плановый период  2019, 2020годы                                                                                                             (в тыс.руб.)</t>
  </si>
  <si>
    <t>2020г.</t>
  </si>
  <si>
    <t>Таблица №3</t>
  </si>
  <si>
    <r>
      <t xml:space="preserve"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расходов, экономическим статьям  классификации расходов администрации Березовского сельсовета Новосибирского района Новосибирской области на 2018 год и плановый период  2019, 2020 годы                             </t>
    </r>
    <r>
      <rPr>
        <sz val="10"/>
        <color theme="1"/>
        <rFont val="Arial"/>
        <family val="2"/>
        <charset val="204"/>
      </rPr>
      <t>(в тыс.руб.)</t>
    </r>
  </si>
  <si>
    <t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расходов, экономическим статьям  классификации расходов  на 2018год                           (тыс.руб.)</t>
  </si>
  <si>
    <r>
      <t xml:space="preserve"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расходов, экономическим статьям  классификации расходов администрации Березовского сельсовета Новосибирского района Новосибирской области на 2018 год и плановый период  2019, 2020 годы                                                                                                             </t>
    </r>
    <r>
      <rPr>
        <sz val="10"/>
        <color theme="1"/>
        <rFont val="Arial"/>
        <family val="2"/>
        <charset val="204"/>
      </rPr>
      <t>(в тыс.руб.)</t>
    </r>
  </si>
  <si>
    <t xml:space="preserve">Ведомственная структура  расходов  бюджетных ассигнований по кодам главного распорядителя бюджетных средств, разделам, подразделам, целевым статьям (государственным программам и непрограмным направлениям деятельности), группам ( группам и подгруппам) видов расходов, экономическим статьям  классификации расходов  на  плановый период  2019, 2020 годы   </t>
  </si>
  <si>
    <t>(в тыс.рублей)</t>
  </si>
  <si>
    <t xml:space="preserve">к решению Совета депутатов 
Березовского сельсовета 
Новосибирского района 
Новосибирской области 
от 14.11.2017 №1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</si>
</sst>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6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3" fillId="0" borderId="0" xfId="0" applyFont="1"/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4" fillId="0" borderId="0" xfId="0" applyFont="1"/>
    <xf numFmtId="0" fontId="3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49" fontId="2" fillId="0" borderId="5" xfId="0" applyNumberFormat="1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4" fillId="0" borderId="0" xfId="0" applyFont="1" applyAlignment="1">
      <alignment horizont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1" fillId="0" borderId="1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 wrapText="1"/>
    </xf>
    <xf numFmtId="0" fontId="15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1" fillId="0" borderId="8" xfId="0" applyFont="1" applyBorder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workbookViewId="0">
      <selection activeCell="C2" sqref="C2:G2"/>
    </sheetView>
  </sheetViews>
  <sheetFormatPr defaultRowHeight="15" x14ac:dyDescent="0.25"/>
  <cols>
    <col min="1" max="1" width="42.28515625" customWidth="1"/>
    <col min="2" max="2" width="7.28515625" customWidth="1"/>
    <col min="3" max="3" width="6.28515625" customWidth="1"/>
    <col min="4" max="4" width="5.28515625" customWidth="1"/>
    <col min="5" max="5" width="10" customWidth="1"/>
    <col min="6" max="6" width="5.140625" customWidth="1"/>
  </cols>
  <sheetData>
    <row r="1" spans="1:7" x14ac:dyDescent="0.25">
      <c r="E1" s="62" t="s">
        <v>89</v>
      </c>
      <c r="F1" s="62"/>
      <c r="G1" s="62"/>
    </row>
    <row r="2" spans="1:7" ht="84" customHeight="1" x14ac:dyDescent="0.25">
      <c r="A2" s="1"/>
      <c r="C2" s="64" t="s">
        <v>138</v>
      </c>
      <c r="D2" s="64"/>
      <c r="E2" s="64"/>
      <c r="F2" s="64"/>
      <c r="G2" s="64"/>
    </row>
    <row r="3" spans="1:7" ht="14.45" customHeight="1" x14ac:dyDescent="0.25">
      <c r="A3" s="1"/>
      <c r="C3" s="5"/>
      <c r="D3" s="65" t="s">
        <v>90</v>
      </c>
      <c r="E3" s="65"/>
      <c r="F3" s="65"/>
      <c r="G3" s="65"/>
    </row>
    <row r="4" spans="1:7" ht="103.9" customHeight="1" x14ac:dyDescent="0.25">
      <c r="A4" s="63" t="s">
        <v>124</v>
      </c>
      <c r="B4" s="63"/>
      <c r="C4" s="63"/>
      <c r="D4" s="63"/>
      <c r="E4" s="63"/>
      <c r="F4" s="63"/>
      <c r="G4" s="63"/>
    </row>
    <row r="5" spans="1:7" ht="64.900000000000006" customHeight="1" thickBot="1" x14ac:dyDescent="0.3">
      <c r="A5" s="66" t="s">
        <v>125</v>
      </c>
      <c r="B5" s="66"/>
      <c r="C5" s="66"/>
      <c r="D5" s="66"/>
      <c r="E5" s="66"/>
      <c r="F5" s="66"/>
      <c r="G5" s="66"/>
    </row>
    <row r="6" spans="1:7" x14ac:dyDescent="0.25">
      <c r="A6" s="11" t="s">
        <v>0</v>
      </c>
      <c r="B6" s="12" t="s">
        <v>1</v>
      </c>
      <c r="C6" s="12" t="s">
        <v>91</v>
      </c>
      <c r="D6" s="12" t="s">
        <v>2</v>
      </c>
      <c r="E6" s="13" t="s">
        <v>3</v>
      </c>
      <c r="F6" s="13" t="s">
        <v>4</v>
      </c>
      <c r="G6" s="14" t="s">
        <v>126</v>
      </c>
    </row>
    <row r="7" spans="1:7" ht="16.899999999999999" customHeight="1" x14ac:dyDescent="0.25">
      <c r="A7" s="15" t="s">
        <v>6</v>
      </c>
      <c r="B7" s="16">
        <v>555</v>
      </c>
      <c r="C7" s="17" t="s">
        <v>92</v>
      </c>
      <c r="D7" s="17" t="s">
        <v>99</v>
      </c>
      <c r="E7" s="18"/>
      <c r="F7" s="18"/>
      <c r="G7" s="19">
        <f>G8+G14+G29+G32+G36</f>
        <v>5395.9</v>
      </c>
    </row>
    <row r="8" spans="1:7" s="6" customFormat="1" ht="48" x14ac:dyDescent="0.2">
      <c r="A8" s="20" t="s">
        <v>7</v>
      </c>
      <c r="B8" s="21">
        <v>555</v>
      </c>
      <c r="C8" s="22" t="s">
        <v>92</v>
      </c>
      <c r="D8" s="22" t="s">
        <v>93</v>
      </c>
      <c r="E8" s="23"/>
      <c r="F8" s="23"/>
      <c r="G8" s="21">
        <v>464.3</v>
      </c>
    </row>
    <row r="9" spans="1:7" s="6" customFormat="1" ht="36" x14ac:dyDescent="0.2">
      <c r="A9" s="24" t="s">
        <v>8</v>
      </c>
      <c r="B9" s="9">
        <v>555</v>
      </c>
      <c r="C9" s="10" t="s">
        <v>92</v>
      </c>
      <c r="D9" s="10" t="s">
        <v>93</v>
      </c>
      <c r="E9" s="23" t="s">
        <v>9</v>
      </c>
      <c r="F9" s="23"/>
      <c r="G9" s="9">
        <v>464.3</v>
      </c>
    </row>
    <row r="10" spans="1:7" s="6" customFormat="1" ht="60" x14ac:dyDescent="0.2">
      <c r="A10" s="24" t="s">
        <v>10</v>
      </c>
      <c r="B10" s="9">
        <v>555</v>
      </c>
      <c r="C10" s="10" t="s">
        <v>92</v>
      </c>
      <c r="D10" s="10" t="s">
        <v>93</v>
      </c>
      <c r="E10" s="23" t="s">
        <v>9</v>
      </c>
      <c r="F10" s="23">
        <v>100</v>
      </c>
      <c r="G10" s="9">
        <v>464.3</v>
      </c>
    </row>
    <row r="11" spans="1:7" s="6" customFormat="1" ht="24" x14ac:dyDescent="0.2">
      <c r="A11" s="24" t="s">
        <v>11</v>
      </c>
      <c r="B11" s="9">
        <v>555</v>
      </c>
      <c r="C11" s="10" t="s">
        <v>92</v>
      </c>
      <c r="D11" s="10" t="s">
        <v>93</v>
      </c>
      <c r="E11" s="23" t="s">
        <v>9</v>
      </c>
      <c r="F11" s="23">
        <v>120</v>
      </c>
      <c r="G11" s="9">
        <f>G12+G13</f>
        <v>464.3</v>
      </c>
    </row>
    <row r="12" spans="1:7" s="6" customFormat="1" ht="24" x14ac:dyDescent="0.2">
      <c r="A12" s="24" t="s">
        <v>11</v>
      </c>
      <c r="B12" s="9">
        <v>555</v>
      </c>
      <c r="C12" s="10" t="s">
        <v>92</v>
      </c>
      <c r="D12" s="10" t="s">
        <v>93</v>
      </c>
      <c r="E12" s="23" t="s">
        <v>9</v>
      </c>
      <c r="F12" s="23">
        <v>121</v>
      </c>
      <c r="G12" s="9">
        <v>356.5</v>
      </c>
    </row>
    <row r="13" spans="1:7" s="6" customFormat="1" ht="24" x14ac:dyDescent="0.2">
      <c r="A13" s="24" t="s">
        <v>11</v>
      </c>
      <c r="B13" s="9">
        <v>555</v>
      </c>
      <c r="C13" s="10" t="s">
        <v>92</v>
      </c>
      <c r="D13" s="10" t="s">
        <v>93</v>
      </c>
      <c r="E13" s="23" t="s">
        <v>9</v>
      </c>
      <c r="F13" s="23">
        <v>129</v>
      </c>
      <c r="G13" s="9">
        <v>107.8</v>
      </c>
    </row>
    <row r="14" spans="1:7" s="6" customFormat="1" ht="72" x14ac:dyDescent="0.2">
      <c r="A14" s="20" t="s">
        <v>12</v>
      </c>
      <c r="B14" s="21">
        <v>555</v>
      </c>
      <c r="C14" s="22" t="s">
        <v>92</v>
      </c>
      <c r="D14" s="22" t="s">
        <v>94</v>
      </c>
      <c r="E14" s="25"/>
      <c r="F14" s="25"/>
      <c r="G14" s="21">
        <f>G15+G20</f>
        <v>3938.7999999999997</v>
      </c>
    </row>
    <row r="15" spans="1:7" s="6" customFormat="1" ht="60" x14ac:dyDescent="0.2">
      <c r="A15" s="24" t="s">
        <v>13</v>
      </c>
      <c r="B15" s="9">
        <v>555</v>
      </c>
      <c r="C15" s="10" t="s">
        <v>92</v>
      </c>
      <c r="D15" s="10" t="s">
        <v>94</v>
      </c>
      <c r="E15" s="23" t="s">
        <v>14</v>
      </c>
      <c r="F15" s="23">
        <v>100</v>
      </c>
      <c r="G15" s="9">
        <f>G16</f>
        <v>3448.6</v>
      </c>
    </row>
    <row r="16" spans="1:7" s="6" customFormat="1" ht="24" x14ac:dyDescent="0.2">
      <c r="A16" s="24" t="s">
        <v>11</v>
      </c>
      <c r="B16" s="9">
        <v>555</v>
      </c>
      <c r="C16" s="10" t="s">
        <v>92</v>
      </c>
      <c r="D16" s="10" t="s">
        <v>94</v>
      </c>
      <c r="E16" s="23" t="s">
        <v>14</v>
      </c>
      <c r="F16" s="23">
        <v>120</v>
      </c>
      <c r="G16" s="9">
        <f>G17+G18+G19</f>
        <v>3448.6</v>
      </c>
    </row>
    <row r="17" spans="1:7" s="6" customFormat="1" ht="24" x14ac:dyDescent="0.2">
      <c r="A17" s="24" t="s">
        <v>11</v>
      </c>
      <c r="B17" s="9">
        <v>555</v>
      </c>
      <c r="C17" s="10" t="s">
        <v>92</v>
      </c>
      <c r="D17" s="10" t="s">
        <v>94</v>
      </c>
      <c r="E17" s="23" t="s">
        <v>14</v>
      </c>
      <c r="F17" s="23">
        <v>121</v>
      </c>
      <c r="G17" s="9">
        <v>2641</v>
      </c>
    </row>
    <row r="18" spans="1:7" s="6" customFormat="1" ht="24" x14ac:dyDescent="0.2">
      <c r="A18" s="24" t="s">
        <v>11</v>
      </c>
      <c r="B18" s="9">
        <v>555</v>
      </c>
      <c r="C18" s="10" t="s">
        <v>92</v>
      </c>
      <c r="D18" s="10" t="s">
        <v>94</v>
      </c>
      <c r="E18" s="23" t="s">
        <v>14</v>
      </c>
      <c r="F18" s="23">
        <v>129</v>
      </c>
      <c r="G18" s="9">
        <v>797.6</v>
      </c>
    </row>
    <row r="19" spans="1:7" s="6" customFormat="1" ht="24" x14ac:dyDescent="0.2">
      <c r="A19" s="24" t="s">
        <v>11</v>
      </c>
      <c r="B19" s="9">
        <v>555</v>
      </c>
      <c r="C19" s="10" t="s">
        <v>92</v>
      </c>
      <c r="D19" s="10" t="s">
        <v>94</v>
      </c>
      <c r="E19" s="23" t="s">
        <v>14</v>
      </c>
      <c r="F19" s="23">
        <v>122</v>
      </c>
      <c r="G19" s="9">
        <v>10</v>
      </c>
    </row>
    <row r="20" spans="1:7" s="6" customFormat="1" ht="60" x14ac:dyDescent="0.2">
      <c r="A20" s="24" t="s">
        <v>15</v>
      </c>
      <c r="B20" s="9">
        <v>555</v>
      </c>
      <c r="C20" s="10" t="s">
        <v>92</v>
      </c>
      <c r="D20" s="10" t="s">
        <v>94</v>
      </c>
      <c r="E20" s="23" t="s">
        <v>16</v>
      </c>
      <c r="F20" s="23"/>
      <c r="G20" s="9">
        <f>G21+G25</f>
        <v>490.2</v>
      </c>
    </row>
    <row r="21" spans="1:7" s="6" customFormat="1" ht="24" x14ac:dyDescent="0.2">
      <c r="A21" s="24" t="s">
        <v>17</v>
      </c>
      <c r="B21" s="9">
        <v>555</v>
      </c>
      <c r="C21" s="10" t="s">
        <v>92</v>
      </c>
      <c r="D21" s="10" t="s">
        <v>94</v>
      </c>
      <c r="E21" s="23" t="s">
        <v>16</v>
      </c>
      <c r="F21" s="23">
        <v>200</v>
      </c>
      <c r="G21" s="9">
        <f>G22</f>
        <v>442.2</v>
      </c>
    </row>
    <row r="22" spans="1:7" s="6" customFormat="1" ht="24" x14ac:dyDescent="0.2">
      <c r="A22" s="24" t="s">
        <v>18</v>
      </c>
      <c r="B22" s="9">
        <v>555</v>
      </c>
      <c r="C22" s="10" t="s">
        <v>92</v>
      </c>
      <c r="D22" s="10" t="s">
        <v>94</v>
      </c>
      <c r="E22" s="23" t="s">
        <v>16</v>
      </c>
      <c r="F22" s="23">
        <v>240</v>
      </c>
      <c r="G22" s="9">
        <f>G24+G23</f>
        <v>442.2</v>
      </c>
    </row>
    <row r="23" spans="1:7" s="6" customFormat="1" ht="24" x14ac:dyDescent="0.2">
      <c r="A23" s="24" t="s">
        <v>19</v>
      </c>
      <c r="B23" s="9">
        <v>555</v>
      </c>
      <c r="C23" s="10" t="s">
        <v>92</v>
      </c>
      <c r="D23" s="10" t="s">
        <v>94</v>
      </c>
      <c r="E23" s="23" t="s">
        <v>16</v>
      </c>
      <c r="F23" s="23">
        <v>242</v>
      </c>
      <c r="G23" s="9">
        <v>129.5</v>
      </c>
    </row>
    <row r="24" spans="1:7" s="6" customFormat="1" ht="24" x14ac:dyDescent="0.2">
      <c r="A24" s="24" t="s">
        <v>19</v>
      </c>
      <c r="B24" s="9">
        <v>555</v>
      </c>
      <c r="C24" s="10" t="s">
        <v>92</v>
      </c>
      <c r="D24" s="10" t="s">
        <v>94</v>
      </c>
      <c r="E24" s="23" t="s">
        <v>16</v>
      </c>
      <c r="F24" s="23">
        <v>244</v>
      </c>
      <c r="G24" s="9">
        <v>312.7</v>
      </c>
    </row>
    <row r="25" spans="1:7" s="6" customFormat="1" ht="24" x14ac:dyDescent="0.2">
      <c r="A25" s="24" t="s">
        <v>20</v>
      </c>
      <c r="B25" s="9">
        <v>555</v>
      </c>
      <c r="C25" s="10" t="s">
        <v>92</v>
      </c>
      <c r="D25" s="10" t="s">
        <v>94</v>
      </c>
      <c r="E25" s="23" t="s">
        <v>16</v>
      </c>
      <c r="F25" s="23">
        <v>800</v>
      </c>
      <c r="G25" s="9">
        <f>G26</f>
        <v>48</v>
      </c>
    </row>
    <row r="26" spans="1:7" s="6" customFormat="1" ht="24" x14ac:dyDescent="0.2">
      <c r="A26" s="24" t="s">
        <v>21</v>
      </c>
      <c r="B26" s="9">
        <v>555</v>
      </c>
      <c r="C26" s="10" t="s">
        <v>92</v>
      </c>
      <c r="D26" s="10" t="s">
        <v>94</v>
      </c>
      <c r="E26" s="23" t="s">
        <v>16</v>
      </c>
      <c r="F26" s="23">
        <v>850</v>
      </c>
      <c r="G26" s="9">
        <f>G27+G28</f>
        <v>48</v>
      </c>
    </row>
    <row r="27" spans="1:7" s="6" customFormat="1" ht="24" x14ac:dyDescent="0.2">
      <c r="A27" s="24" t="s">
        <v>22</v>
      </c>
      <c r="B27" s="9">
        <v>555</v>
      </c>
      <c r="C27" s="10" t="s">
        <v>92</v>
      </c>
      <c r="D27" s="10" t="s">
        <v>94</v>
      </c>
      <c r="E27" s="23" t="s">
        <v>16</v>
      </c>
      <c r="F27" s="23">
        <v>852</v>
      </c>
      <c r="G27" s="9">
        <v>45</v>
      </c>
    </row>
    <row r="28" spans="1:7" s="6" customFormat="1" ht="24" x14ac:dyDescent="0.2">
      <c r="A28" s="24" t="s">
        <v>23</v>
      </c>
      <c r="B28" s="9">
        <v>555</v>
      </c>
      <c r="C28" s="10" t="s">
        <v>92</v>
      </c>
      <c r="D28" s="10" t="s">
        <v>94</v>
      </c>
      <c r="E28" s="23" t="s">
        <v>16</v>
      </c>
      <c r="F28" s="23">
        <v>853</v>
      </c>
      <c r="G28" s="9">
        <v>3</v>
      </c>
    </row>
    <row r="29" spans="1:7" s="6" customFormat="1" ht="60.75" thickBot="1" x14ac:dyDescent="0.25">
      <c r="A29" s="7" t="s">
        <v>24</v>
      </c>
      <c r="B29" s="21">
        <v>555</v>
      </c>
      <c r="C29" s="22" t="s">
        <v>92</v>
      </c>
      <c r="D29" s="22" t="s">
        <v>95</v>
      </c>
      <c r="E29" s="25"/>
      <c r="F29" s="25"/>
      <c r="G29" s="21">
        <f>G30</f>
        <v>102</v>
      </c>
    </row>
    <row r="30" spans="1:7" s="6" customFormat="1" ht="60.75" thickBot="1" x14ac:dyDescent="0.25">
      <c r="A30" s="7" t="s">
        <v>25</v>
      </c>
      <c r="B30" s="9">
        <v>555</v>
      </c>
      <c r="C30" s="10" t="s">
        <v>92</v>
      </c>
      <c r="D30" s="10" t="s">
        <v>95</v>
      </c>
      <c r="E30" s="23" t="s">
        <v>26</v>
      </c>
      <c r="F30" s="23">
        <v>500</v>
      </c>
      <c r="G30" s="9">
        <f>G31</f>
        <v>102</v>
      </c>
    </row>
    <row r="31" spans="1:7" s="6" customFormat="1" ht="24" x14ac:dyDescent="0.2">
      <c r="A31" s="8" t="s">
        <v>27</v>
      </c>
      <c r="B31" s="26">
        <v>555</v>
      </c>
      <c r="C31" s="27" t="s">
        <v>92</v>
      </c>
      <c r="D31" s="27" t="s">
        <v>95</v>
      </c>
      <c r="E31" s="28" t="s">
        <v>26</v>
      </c>
      <c r="F31" s="28">
        <v>540</v>
      </c>
      <c r="G31" s="26">
        <v>102</v>
      </c>
    </row>
    <row r="32" spans="1:7" s="6" customFormat="1" ht="12" x14ac:dyDescent="0.2">
      <c r="A32" s="24" t="s">
        <v>28</v>
      </c>
      <c r="B32" s="9">
        <v>555</v>
      </c>
      <c r="C32" s="10" t="s">
        <v>92</v>
      </c>
      <c r="D32" s="10">
        <v>11</v>
      </c>
      <c r="E32" s="25"/>
      <c r="F32" s="25"/>
      <c r="G32" s="60">
        <f>G33</f>
        <v>490.8</v>
      </c>
    </row>
    <row r="33" spans="1:7" s="6" customFormat="1" ht="24" x14ac:dyDescent="0.2">
      <c r="A33" s="24" t="s">
        <v>29</v>
      </c>
      <c r="B33" s="9">
        <v>555</v>
      </c>
      <c r="C33" s="10" t="s">
        <v>92</v>
      </c>
      <c r="D33" s="10">
        <v>11</v>
      </c>
      <c r="E33" s="23" t="s">
        <v>30</v>
      </c>
      <c r="F33" s="23"/>
      <c r="G33" s="9">
        <f>G34</f>
        <v>490.8</v>
      </c>
    </row>
    <row r="34" spans="1:7" s="6" customFormat="1" ht="36" x14ac:dyDescent="0.2">
      <c r="A34" s="24" t="s">
        <v>31</v>
      </c>
      <c r="B34" s="9">
        <v>555</v>
      </c>
      <c r="C34" s="10" t="s">
        <v>92</v>
      </c>
      <c r="D34" s="10">
        <v>11</v>
      </c>
      <c r="E34" s="23" t="s">
        <v>30</v>
      </c>
      <c r="F34" s="23">
        <v>800</v>
      </c>
      <c r="G34" s="9">
        <f>G35</f>
        <v>490.8</v>
      </c>
    </row>
    <row r="35" spans="1:7" s="6" customFormat="1" ht="24" x14ac:dyDescent="0.2">
      <c r="A35" s="24" t="s">
        <v>32</v>
      </c>
      <c r="B35" s="9">
        <v>555</v>
      </c>
      <c r="C35" s="10" t="s">
        <v>92</v>
      </c>
      <c r="D35" s="10">
        <v>11</v>
      </c>
      <c r="E35" s="23" t="s">
        <v>30</v>
      </c>
      <c r="F35" s="23">
        <v>870</v>
      </c>
      <c r="G35" s="9">
        <v>490.8</v>
      </c>
    </row>
    <row r="36" spans="1:7" s="6" customFormat="1" ht="36" x14ac:dyDescent="0.2">
      <c r="A36" s="24" t="s">
        <v>33</v>
      </c>
      <c r="B36" s="9">
        <v>555</v>
      </c>
      <c r="C36" s="10" t="s">
        <v>92</v>
      </c>
      <c r="D36" s="10">
        <v>13</v>
      </c>
      <c r="E36" s="23"/>
      <c r="F36" s="23"/>
      <c r="G36" s="21">
        <f>G37</f>
        <v>400</v>
      </c>
    </row>
    <row r="37" spans="1:7" s="6" customFormat="1" ht="36" x14ac:dyDescent="0.2">
      <c r="A37" s="24" t="s">
        <v>34</v>
      </c>
      <c r="B37" s="9">
        <v>555</v>
      </c>
      <c r="C37" s="10" t="s">
        <v>92</v>
      </c>
      <c r="D37" s="10">
        <v>13</v>
      </c>
      <c r="E37" s="23" t="s">
        <v>35</v>
      </c>
      <c r="F37" s="23"/>
      <c r="G37" s="9">
        <f>G38</f>
        <v>400</v>
      </c>
    </row>
    <row r="38" spans="1:7" s="6" customFormat="1" ht="60" x14ac:dyDescent="0.2">
      <c r="A38" s="24" t="s">
        <v>36</v>
      </c>
      <c r="B38" s="9">
        <v>555</v>
      </c>
      <c r="C38" s="10" t="s">
        <v>92</v>
      </c>
      <c r="D38" s="10">
        <v>13</v>
      </c>
      <c r="E38" s="23" t="s">
        <v>37</v>
      </c>
      <c r="F38" s="23">
        <v>200</v>
      </c>
      <c r="G38" s="9">
        <f>G39</f>
        <v>400</v>
      </c>
    </row>
    <row r="39" spans="1:7" s="6" customFormat="1" ht="24" x14ac:dyDescent="0.2">
      <c r="A39" s="24" t="s">
        <v>17</v>
      </c>
      <c r="B39" s="9">
        <v>555</v>
      </c>
      <c r="C39" s="10" t="s">
        <v>92</v>
      </c>
      <c r="D39" s="10">
        <v>13</v>
      </c>
      <c r="E39" s="23" t="s">
        <v>37</v>
      </c>
      <c r="F39" s="23">
        <v>240</v>
      </c>
      <c r="G39" s="9">
        <f>G40</f>
        <v>400</v>
      </c>
    </row>
    <row r="40" spans="1:7" s="6" customFormat="1" ht="24" x14ac:dyDescent="0.2">
      <c r="A40" s="24" t="s">
        <v>18</v>
      </c>
      <c r="B40" s="9">
        <v>555</v>
      </c>
      <c r="C40" s="10" t="s">
        <v>92</v>
      </c>
      <c r="D40" s="10">
        <v>13</v>
      </c>
      <c r="E40" s="23" t="s">
        <v>37</v>
      </c>
      <c r="F40" s="23">
        <v>244</v>
      </c>
      <c r="G40" s="9">
        <v>400</v>
      </c>
    </row>
    <row r="41" spans="1:7" s="6" customFormat="1" ht="24" x14ac:dyDescent="0.2">
      <c r="A41" s="24" t="s">
        <v>38</v>
      </c>
      <c r="B41" s="21">
        <v>555</v>
      </c>
      <c r="C41" s="22" t="s">
        <v>96</v>
      </c>
      <c r="D41" s="22" t="s">
        <v>97</v>
      </c>
      <c r="E41" s="25"/>
      <c r="F41" s="25"/>
      <c r="G41" s="21">
        <f>G42</f>
        <v>45</v>
      </c>
    </row>
    <row r="42" spans="1:7" s="6" customFormat="1" ht="36" x14ac:dyDescent="0.2">
      <c r="A42" s="24" t="s">
        <v>34</v>
      </c>
      <c r="B42" s="9">
        <v>555</v>
      </c>
      <c r="C42" s="10" t="s">
        <v>96</v>
      </c>
      <c r="D42" s="10" t="s">
        <v>97</v>
      </c>
      <c r="E42" s="23"/>
      <c r="F42" s="23"/>
      <c r="G42" s="9">
        <f>G43</f>
        <v>45</v>
      </c>
    </row>
    <row r="43" spans="1:7" s="6" customFormat="1" ht="48" x14ac:dyDescent="0.2">
      <c r="A43" s="24" t="s">
        <v>39</v>
      </c>
      <c r="B43" s="9">
        <v>555</v>
      </c>
      <c r="C43" s="10" t="s">
        <v>96</v>
      </c>
      <c r="D43" s="10" t="s">
        <v>97</v>
      </c>
      <c r="E43" s="23" t="s">
        <v>40</v>
      </c>
      <c r="F43" s="23"/>
      <c r="G43" s="9">
        <f>G44</f>
        <v>45</v>
      </c>
    </row>
    <row r="44" spans="1:7" s="6" customFormat="1" ht="48" x14ac:dyDescent="0.2">
      <c r="A44" s="24" t="s">
        <v>41</v>
      </c>
      <c r="B44" s="9">
        <v>555</v>
      </c>
      <c r="C44" s="10" t="s">
        <v>96</v>
      </c>
      <c r="D44" s="10" t="s">
        <v>97</v>
      </c>
      <c r="E44" s="23" t="s">
        <v>40</v>
      </c>
      <c r="F44" s="23">
        <v>200</v>
      </c>
      <c r="G44" s="9">
        <f>G45</f>
        <v>45</v>
      </c>
    </row>
    <row r="45" spans="1:7" s="6" customFormat="1" ht="24" x14ac:dyDescent="0.2">
      <c r="A45" s="24" t="s">
        <v>42</v>
      </c>
      <c r="B45" s="9">
        <v>555</v>
      </c>
      <c r="C45" s="10" t="s">
        <v>96</v>
      </c>
      <c r="D45" s="10" t="s">
        <v>97</v>
      </c>
      <c r="E45" s="23" t="s">
        <v>40</v>
      </c>
      <c r="F45" s="23">
        <v>240</v>
      </c>
      <c r="G45" s="9">
        <f>G46</f>
        <v>45</v>
      </c>
    </row>
    <row r="46" spans="1:7" s="6" customFormat="1" ht="24" x14ac:dyDescent="0.2">
      <c r="A46" s="24" t="s">
        <v>42</v>
      </c>
      <c r="B46" s="9">
        <v>555</v>
      </c>
      <c r="C46" s="10" t="s">
        <v>96</v>
      </c>
      <c r="D46" s="10" t="s">
        <v>97</v>
      </c>
      <c r="E46" s="23" t="s">
        <v>40</v>
      </c>
      <c r="F46" s="23">
        <v>244</v>
      </c>
      <c r="G46" s="9">
        <v>45</v>
      </c>
    </row>
    <row r="47" spans="1:7" s="6" customFormat="1" ht="12" x14ac:dyDescent="0.2">
      <c r="A47" s="24" t="s">
        <v>43</v>
      </c>
      <c r="B47" s="9">
        <v>555</v>
      </c>
      <c r="C47" s="10" t="s">
        <v>94</v>
      </c>
      <c r="D47" s="10"/>
      <c r="E47" s="23"/>
      <c r="F47" s="23"/>
      <c r="G47" s="21">
        <f>G48+G53</f>
        <v>2088.9</v>
      </c>
    </row>
    <row r="48" spans="1:7" s="6" customFormat="1" ht="12" x14ac:dyDescent="0.2">
      <c r="A48" s="24" t="s">
        <v>44</v>
      </c>
      <c r="B48" s="9">
        <v>555</v>
      </c>
      <c r="C48" s="10" t="s">
        <v>94</v>
      </c>
      <c r="D48" s="10" t="s">
        <v>97</v>
      </c>
      <c r="E48" s="23"/>
      <c r="F48" s="23"/>
      <c r="G48" s="9">
        <f>G49</f>
        <v>1588.9</v>
      </c>
    </row>
    <row r="49" spans="1:7" s="6" customFormat="1" ht="48" x14ac:dyDescent="0.2">
      <c r="A49" s="24" t="s">
        <v>45</v>
      </c>
      <c r="B49" s="9">
        <v>555</v>
      </c>
      <c r="C49" s="10" t="s">
        <v>94</v>
      </c>
      <c r="D49" s="10" t="s">
        <v>97</v>
      </c>
      <c r="E49" s="23" t="s">
        <v>46</v>
      </c>
      <c r="F49" s="23"/>
      <c r="G49" s="9">
        <f>G50</f>
        <v>1588.9</v>
      </c>
    </row>
    <row r="50" spans="1:7" s="6" customFormat="1" ht="24" x14ac:dyDescent="0.2">
      <c r="A50" s="24" t="s">
        <v>47</v>
      </c>
      <c r="B50" s="9">
        <v>555</v>
      </c>
      <c r="C50" s="10" t="s">
        <v>94</v>
      </c>
      <c r="D50" s="10" t="s">
        <v>97</v>
      </c>
      <c r="E50" s="23" t="s">
        <v>46</v>
      </c>
      <c r="F50" s="23">
        <v>200</v>
      </c>
      <c r="G50" s="9">
        <f>G51</f>
        <v>1588.9</v>
      </c>
    </row>
    <row r="51" spans="1:7" s="6" customFormat="1" ht="24" x14ac:dyDescent="0.2">
      <c r="A51" s="24" t="s">
        <v>48</v>
      </c>
      <c r="B51" s="9">
        <v>555</v>
      </c>
      <c r="C51" s="10" t="s">
        <v>94</v>
      </c>
      <c r="D51" s="10" t="s">
        <v>97</v>
      </c>
      <c r="E51" s="23" t="s">
        <v>46</v>
      </c>
      <c r="F51" s="23">
        <v>240</v>
      </c>
      <c r="G51" s="9">
        <f>G52</f>
        <v>1588.9</v>
      </c>
    </row>
    <row r="52" spans="1:7" s="6" customFormat="1" ht="24" x14ac:dyDescent="0.2">
      <c r="A52" s="24" t="s">
        <v>42</v>
      </c>
      <c r="B52" s="9">
        <v>555</v>
      </c>
      <c r="C52" s="10" t="s">
        <v>94</v>
      </c>
      <c r="D52" s="10" t="s">
        <v>97</v>
      </c>
      <c r="E52" s="23" t="s">
        <v>46</v>
      </c>
      <c r="F52" s="23">
        <v>244</v>
      </c>
      <c r="G52" s="9">
        <v>1588.9</v>
      </c>
    </row>
    <row r="53" spans="1:7" s="6" customFormat="1" ht="12" x14ac:dyDescent="0.2">
      <c r="A53" s="24" t="s">
        <v>49</v>
      </c>
      <c r="B53" s="9">
        <v>555</v>
      </c>
      <c r="C53" s="10" t="s">
        <v>94</v>
      </c>
      <c r="D53" s="10">
        <v>12</v>
      </c>
      <c r="E53" s="23"/>
      <c r="F53" s="23"/>
      <c r="G53" s="9">
        <f>G54</f>
        <v>500</v>
      </c>
    </row>
    <row r="54" spans="1:7" s="6" customFormat="1" ht="36" x14ac:dyDescent="0.2">
      <c r="A54" s="24" t="s">
        <v>50</v>
      </c>
      <c r="B54" s="9">
        <v>555</v>
      </c>
      <c r="C54" s="10" t="s">
        <v>94</v>
      </c>
      <c r="D54" s="10">
        <v>12</v>
      </c>
      <c r="E54" s="23" t="s">
        <v>51</v>
      </c>
      <c r="F54" s="23"/>
      <c r="G54" s="9">
        <f>G55</f>
        <v>500</v>
      </c>
    </row>
    <row r="55" spans="1:7" s="6" customFormat="1" ht="48" x14ac:dyDescent="0.2">
      <c r="A55" s="24" t="s">
        <v>52</v>
      </c>
      <c r="B55" s="9">
        <v>555</v>
      </c>
      <c r="C55" s="10" t="s">
        <v>94</v>
      </c>
      <c r="D55" s="10">
        <v>12</v>
      </c>
      <c r="E55" s="23" t="s">
        <v>51</v>
      </c>
      <c r="F55" s="23"/>
      <c r="G55" s="9">
        <f>G56</f>
        <v>500</v>
      </c>
    </row>
    <row r="56" spans="1:7" s="6" customFormat="1" ht="24" x14ac:dyDescent="0.2">
      <c r="A56" s="24" t="s">
        <v>47</v>
      </c>
      <c r="B56" s="9">
        <v>555</v>
      </c>
      <c r="C56" s="10" t="s">
        <v>94</v>
      </c>
      <c r="D56" s="10">
        <v>12</v>
      </c>
      <c r="E56" s="23" t="s">
        <v>51</v>
      </c>
      <c r="F56" s="23">
        <v>200</v>
      </c>
      <c r="G56" s="9">
        <f>G57</f>
        <v>500</v>
      </c>
    </row>
    <row r="57" spans="1:7" s="6" customFormat="1" ht="24" x14ac:dyDescent="0.2">
      <c r="A57" s="24" t="s">
        <v>48</v>
      </c>
      <c r="B57" s="9">
        <v>555</v>
      </c>
      <c r="C57" s="10" t="s">
        <v>94</v>
      </c>
      <c r="D57" s="10">
        <v>12</v>
      </c>
      <c r="E57" s="23" t="s">
        <v>51</v>
      </c>
      <c r="F57" s="23">
        <v>240</v>
      </c>
      <c r="G57" s="9">
        <f>G58</f>
        <v>500</v>
      </c>
    </row>
    <row r="58" spans="1:7" s="6" customFormat="1" ht="24" x14ac:dyDescent="0.2">
      <c r="A58" s="24" t="s">
        <v>42</v>
      </c>
      <c r="B58" s="9">
        <v>555</v>
      </c>
      <c r="C58" s="10" t="s">
        <v>94</v>
      </c>
      <c r="D58" s="10">
        <v>12</v>
      </c>
      <c r="E58" s="23" t="s">
        <v>51</v>
      </c>
      <c r="F58" s="23">
        <v>244</v>
      </c>
      <c r="G58" s="9">
        <v>500</v>
      </c>
    </row>
    <row r="59" spans="1:7" s="6" customFormat="1" ht="12" x14ac:dyDescent="0.2">
      <c r="A59" s="24" t="s">
        <v>53</v>
      </c>
      <c r="B59" s="9">
        <v>555</v>
      </c>
      <c r="C59" s="10" t="s">
        <v>98</v>
      </c>
      <c r="D59" s="10" t="s">
        <v>99</v>
      </c>
      <c r="E59" s="23"/>
      <c r="F59" s="23"/>
      <c r="G59" s="21">
        <f>G60+G64</f>
        <v>1650</v>
      </c>
    </row>
    <row r="60" spans="1:7" s="6" customFormat="1" ht="12" x14ac:dyDescent="0.2">
      <c r="A60" s="24" t="s">
        <v>54</v>
      </c>
      <c r="B60" s="9">
        <v>555</v>
      </c>
      <c r="C60" s="10" t="s">
        <v>98</v>
      </c>
      <c r="D60" s="10" t="s">
        <v>92</v>
      </c>
      <c r="E60" s="23"/>
      <c r="F60" s="23"/>
      <c r="G60" s="9">
        <f>G61</f>
        <v>150</v>
      </c>
    </row>
    <row r="61" spans="1:7" s="6" customFormat="1" ht="36" x14ac:dyDescent="0.2">
      <c r="A61" s="24" t="s">
        <v>55</v>
      </c>
      <c r="B61" s="9">
        <v>555</v>
      </c>
      <c r="C61" s="10" t="s">
        <v>98</v>
      </c>
      <c r="D61" s="10" t="s">
        <v>92</v>
      </c>
      <c r="E61" s="23" t="s">
        <v>56</v>
      </c>
      <c r="F61" s="23"/>
      <c r="G61" s="9">
        <f>G62</f>
        <v>150</v>
      </c>
    </row>
    <row r="62" spans="1:7" s="6" customFormat="1" ht="24" x14ac:dyDescent="0.2">
      <c r="A62" s="24" t="s">
        <v>42</v>
      </c>
      <c r="B62" s="9">
        <v>555</v>
      </c>
      <c r="C62" s="10" t="s">
        <v>98</v>
      </c>
      <c r="D62" s="10" t="s">
        <v>92</v>
      </c>
      <c r="E62" s="23" t="s">
        <v>56</v>
      </c>
      <c r="F62" s="23">
        <v>240</v>
      </c>
      <c r="G62" s="9">
        <f>G63</f>
        <v>150</v>
      </c>
    </row>
    <row r="63" spans="1:7" s="6" customFormat="1" ht="24" x14ac:dyDescent="0.2">
      <c r="A63" s="24" t="s">
        <v>42</v>
      </c>
      <c r="B63" s="9">
        <v>555</v>
      </c>
      <c r="C63" s="10" t="s">
        <v>98</v>
      </c>
      <c r="D63" s="10" t="s">
        <v>92</v>
      </c>
      <c r="E63" s="23" t="s">
        <v>56</v>
      </c>
      <c r="F63" s="23">
        <v>244</v>
      </c>
      <c r="G63" s="9">
        <v>150</v>
      </c>
    </row>
    <row r="64" spans="1:7" s="6" customFormat="1" ht="12" x14ac:dyDescent="0.2">
      <c r="A64" s="24" t="s">
        <v>58</v>
      </c>
      <c r="B64" s="9">
        <v>555</v>
      </c>
      <c r="C64" s="10" t="s">
        <v>98</v>
      </c>
      <c r="D64" s="10" t="s">
        <v>96</v>
      </c>
      <c r="E64" s="23"/>
      <c r="F64" s="23"/>
      <c r="G64" s="21">
        <f>G65+G68+G72</f>
        <v>1500</v>
      </c>
    </row>
    <row r="65" spans="1:7" s="6" customFormat="1" ht="72" x14ac:dyDescent="0.2">
      <c r="A65" s="24" t="s">
        <v>59</v>
      </c>
      <c r="B65" s="9">
        <v>555</v>
      </c>
      <c r="C65" s="10" t="s">
        <v>98</v>
      </c>
      <c r="D65" s="10" t="s">
        <v>96</v>
      </c>
      <c r="E65" s="23" t="s">
        <v>100</v>
      </c>
      <c r="F65" s="23">
        <v>200</v>
      </c>
      <c r="G65" s="9">
        <f>G66</f>
        <v>650</v>
      </c>
    </row>
    <row r="66" spans="1:7" s="6" customFormat="1" ht="24" x14ac:dyDescent="0.2">
      <c r="A66" s="24" t="s">
        <v>57</v>
      </c>
      <c r="B66" s="9">
        <v>555</v>
      </c>
      <c r="C66" s="10" t="s">
        <v>98</v>
      </c>
      <c r="D66" s="10" t="s">
        <v>96</v>
      </c>
      <c r="E66" s="23" t="s">
        <v>100</v>
      </c>
      <c r="F66" s="23">
        <v>240</v>
      </c>
      <c r="G66" s="9">
        <f>G67</f>
        <v>650</v>
      </c>
    </row>
    <row r="67" spans="1:7" s="6" customFormat="1" ht="24" x14ac:dyDescent="0.2">
      <c r="A67" s="24" t="s">
        <v>47</v>
      </c>
      <c r="B67" s="9">
        <v>555</v>
      </c>
      <c r="C67" s="10" t="s">
        <v>98</v>
      </c>
      <c r="D67" s="10" t="s">
        <v>96</v>
      </c>
      <c r="E67" s="23" t="s">
        <v>100</v>
      </c>
      <c r="F67" s="23">
        <v>244</v>
      </c>
      <c r="G67" s="9">
        <v>650</v>
      </c>
    </row>
    <row r="68" spans="1:7" s="6" customFormat="1" ht="48" x14ac:dyDescent="0.2">
      <c r="A68" s="24" t="s">
        <v>61</v>
      </c>
      <c r="B68" s="9">
        <v>555</v>
      </c>
      <c r="C68" s="10" t="s">
        <v>98</v>
      </c>
      <c r="D68" s="10" t="s">
        <v>96</v>
      </c>
      <c r="E68" s="23" t="s">
        <v>62</v>
      </c>
      <c r="F68" s="23"/>
      <c r="G68" s="9">
        <f>G69</f>
        <v>600</v>
      </c>
    </row>
    <row r="69" spans="1:7" s="6" customFormat="1" ht="24" x14ac:dyDescent="0.2">
      <c r="A69" s="24" t="s">
        <v>47</v>
      </c>
      <c r="B69" s="9">
        <v>555</v>
      </c>
      <c r="C69" s="10" t="s">
        <v>98</v>
      </c>
      <c r="D69" s="10" t="s">
        <v>96</v>
      </c>
      <c r="E69" s="23" t="s">
        <v>62</v>
      </c>
      <c r="F69" s="23">
        <v>200</v>
      </c>
      <c r="G69" s="9">
        <f>G70</f>
        <v>600</v>
      </c>
    </row>
    <row r="70" spans="1:7" s="6" customFormat="1" ht="24" x14ac:dyDescent="0.2">
      <c r="A70" s="24" t="s">
        <v>48</v>
      </c>
      <c r="B70" s="9">
        <v>555</v>
      </c>
      <c r="C70" s="10" t="s">
        <v>98</v>
      </c>
      <c r="D70" s="10" t="s">
        <v>96</v>
      </c>
      <c r="E70" s="23" t="s">
        <v>62</v>
      </c>
      <c r="F70" s="23">
        <v>240</v>
      </c>
      <c r="G70" s="9">
        <f>G71</f>
        <v>600</v>
      </c>
    </row>
    <row r="71" spans="1:7" s="6" customFormat="1" ht="24" x14ac:dyDescent="0.2">
      <c r="A71" s="24" t="s">
        <v>63</v>
      </c>
      <c r="B71" s="9">
        <v>555</v>
      </c>
      <c r="C71" s="10" t="s">
        <v>98</v>
      </c>
      <c r="D71" s="10" t="s">
        <v>96</v>
      </c>
      <c r="E71" s="23" t="s">
        <v>62</v>
      </c>
      <c r="F71" s="23">
        <v>244</v>
      </c>
      <c r="G71" s="9">
        <v>600</v>
      </c>
    </row>
    <row r="72" spans="1:7" s="6" customFormat="1" ht="36" x14ac:dyDescent="0.2">
      <c r="A72" s="58" t="s">
        <v>127</v>
      </c>
      <c r="B72" s="56">
        <v>555</v>
      </c>
      <c r="C72" s="57" t="s">
        <v>98</v>
      </c>
      <c r="D72" s="57" t="s">
        <v>96</v>
      </c>
      <c r="E72" s="55" t="s">
        <v>128</v>
      </c>
      <c r="F72" s="55"/>
      <c r="G72" s="56">
        <f>G73</f>
        <v>250</v>
      </c>
    </row>
    <row r="73" spans="1:7" s="6" customFormat="1" ht="24" x14ac:dyDescent="0.2">
      <c r="A73" s="58" t="s">
        <v>47</v>
      </c>
      <c r="B73" s="56">
        <v>555</v>
      </c>
      <c r="C73" s="57" t="s">
        <v>98</v>
      </c>
      <c r="D73" s="57" t="s">
        <v>96</v>
      </c>
      <c r="E73" s="55" t="s">
        <v>128</v>
      </c>
      <c r="F73" s="55">
        <v>200</v>
      </c>
      <c r="G73" s="56">
        <f>G74</f>
        <v>250</v>
      </c>
    </row>
    <row r="74" spans="1:7" s="6" customFormat="1" ht="24" x14ac:dyDescent="0.2">
      <c r="A74" s="58" t="s">
        <v>48</v>
      </c>
      <c r="B74" s="56">
        <v>555</v>
      </c>
      <c r="C74" s="57" t="s">
        <v>98</v>
      </c>
      <c r="D74" s="57" t="s">
        <v>96</v>
      </c>
      <c r="E74" s="55" t="s">
        <v>128</v>
      </c>
      <c r="F74" s="55">
        <v>240</v>
      </c>
      <c r="G74" s="56">
        <f>G75</f>
        <v>250</v>
      </c>
    </row>
    <row r="75" spans="1:7" s="6" customFormat="1" ht="24" x14ac:dyDescent="0.2">
      <c r="A75" s="58" t="s">
        <v>63</v>
      </c>
      <c r="B75" s="56">
        <v>555</v>
      </c>
      <c r="C75" s="57" t="s">
        <v>98</v>
      </c>
      <c r="D75" s="57" t="s">
        <v>96</v>
      </c>
      <c r="E75" s="55" t="s">
        <v>128</v>
      </c>
      <c r="F75" s="55">
        <v>244</v>
      </c>
      <c r="G75" s="56">
        <v>250</v>
      </c>
    </row>
    <row r="76" spans="1:7" s="6" customFormat="1" ht="12" x14ac:dyDescent="0.2">
      <c r="A76" s="24" t="s">
        <v>64</v>
      </c>
      <c r="B76" s="9">
        <v>555</v>
      </c>
      <c r="C76" s="10" t="s">
        <v>101</v>
      </c>
      <c r="D76" s="10" t="s">
        <v>101</v>
      </c>
      <c r="E76" s="23"/>
      <c r="F76" s="23"/>
      <c r="G76" s="21">
        <f>G77</f>
        <v>10</v>
      </c>
    </row>
    <row r="77" spans="1:7" s="6" customFormat="1" ht="36" x14ac:dyDescent="0.2">
      <c r="A77" s="24" t="s">
        <v>65</v>
      </c>
      <c r="B77" s="9">
        <v>555</v>
      </c>
      <c r="C77" s="10" t="s">
        <v>101</v>
      </c>
      <c r="D77" s="10" t="s">
        <v>101</v>
      </c>
      <c r="E77" s="23" t="s">
        <v>66</v>
      </c>
      <c r="F77" s="23">
        <v>200</v>
      </c>
      <c r="G77" s="9">
        <f>G78</f>
        <v>10</v>
      </c>
    </row>
    <row r="78" spans="1:7" s="6" customFormat="1" ht="36" x14ac:dyDescent="0.2">
      <c r="A78" s="24" t="s">
        <v>67</v>
      </c>
      <c r="B78" s="9">
        <v>555</v>
      </c>
      <c r="C78" s="10" t="s">
        <v>101</v>
      </c>
      <c r="D78" s="10" t="s">
        <v>101</v>
      </c>
      <c r="E78" s="23" t="s">
        <v>66</v>
      </c>
      <c r="F78" s="23">
        <v>240</v>
      </c>
      <c r="G78" s="9">
        <f>G79</f>
        <v>10</v>
      </c>
    </row>
    <row r="79" spans="1:7" s="6" customFormat="1" ht="46.15" customHeight="1" x14ac:dyDescent="0.2">
      <c r="A79" s="70" t="s">
        <v>47</v>
      </c>
      <c r="B79" s="69">
        <v>555</v>
      </c>
      <c r="C79" s="67" t="s">
        <v>101</v>
      </c>
      <c r="D79" s="67" t="s">
        <v>101</v>
      </c>
      <c r="E79" s="68" t="s">
        <v>66</v>
      </c>
      <c r="F79" s="68">
        <v>244</v>
      </c>
      <c r="G79" s="69">
        <v>10</v>
      </c>
    </row>
    <row r="80" spans="1:7" s="6" customFormat="1" ht="12" x14ac:dyDescent="0.2">
      <c r="A80" s="70"/>
      <c r="B80" s="69"/>
      <c r="C80" s="67"/>
      <c r="D80" s="67"/>
      <c r="E80" s="68"/>
      <c r="F80" s="68"/>
      <c r="G80" s="69"/>
    </row>
    <row r="81" spans="1:7" s="6" customFormat="1" ht="24" x14ac:dyDescent="0.2">
      <c r="A81" s="24" t="s">
        <v>68</v>
      </c>
      <c r="B81" s="9">
        <v>555</v>
      </c>
      <c r="C81" s="10" t="s">
        <v>103</v>
      </c>
      <c r="D81" s="10" t="s">
        <v>92</v>
      </c>
      <c r="E81" s="23"/>
      <c r="F81" s="23"/>
      <c r="G81" s="21">
        <f>G82</f>
        <v>7025.5000000000009</v>
      </c>
    </row>
    <row r="82" spans="1:7" s="6" customFormat="1" ht="24" x14ac:dyDescent="0.2">
      <c r="A82" s="24" t="s">
        <v>69</v>
      </c>
      <c r="B82" s="9">
        <v>555</v>
      </c>
      <c r="C82" s="10" t="s">
        <v>103</v>
      </c>
      <c r="D82" s="10" t="s">
        <v>92</v>
      </c>
      <c r="E82" s="23" t="s">
        <v>70</v>
      </c>
      <c r="F82" s="23"/>
      <c r="G82" s="9">
        <f>G83+G87+G91</f>
        <v>7025.5000000000009</v>
      </c>
    </row>
    <row r="83" spans="1:7" s="6" customFormat="1" ht="48" x14ac:dyDescent="0.2">
      <c r="A83" s="24" t="s">
        <v>71</v>
      </c>
      <c r="B83" s="9">
        <v>555</v>
      </c>
      <c r="C83" s="10" t="s">
        <v>103</v>
      </c>
      <c r="D83" s="10" t="s">
        <v>92</v>
      </c>
      <c r="E83" s="23" t="s">
        <v>72</v>
      </c>
      <c r="F83" s="23">
        <v>100</v>
      </c>
      <c r="G83" s="9">
        <f>G84</f>
        <v>4710.1000000000004</v>
      </c>
    </row>
    <row r="84" spans="1:7" s="6" customFormat="1" ht="24" x14ac:dyDescent="0.2">
      <c r="A84" s="24" t="s">
        <v>73</v>
      </c>
      <c r="B84" s="9">
        <v>555</v>
      </c>
      <c r="C84" s="10" t="s">
        <v>103</v>
      </c>
      <c r="D84" s="10" t="s">
        <v>92</v>
      </c>
      <c r="E84" s="23" t="s">
        <v>72</v>
      </c>
      <c r="F84" s="23">
        <v>110</v>
      </c>
      <c r="G84" s="9">
        <f>G85+G86</f>
        <v>4710.1000000000004</v>
      </c>
    </row>
    <row r="85" spans="1:7" s="6" customFormat="1" ht="24" x14ac:dyDescent="0.2">
      <c r="A85" s="24" t="s">
        <v>73</v>
      </c>
      <c r="B85" s="9">
        <v>555</v>
      </c>
      <c r="C85" s="10" t="s">
        <v>103</v>
      </c>
      <c r="D85" s="10" t="s">
        <v>92</v>
      </c>
      <c r="E85" s="23" t="s">
        <v>72</v>
      </c>
      <c r="F85" s="23">
        <v>111</v>
      </c>
      <c r="G85" s="9">
        <v>3617.7</v>
      </c>
    </row>
    <row r="86" spans="1:7" s="6" customFormat="1" ht="24" x14ac:dyDescent="0.2">
      <c r="A86" s="24" t="s">
        <v>73</v>
      </c>
      <c r="B86" s="9">
        <v>555</v>
      </c>
      <c r="C86" s="10" t="s">
        <v>103</v>
      </c>
      <c r="D86" s="10" t="s">
        <v>92</v>
      </c>
      <c r="E86" s="23" t="s">
        <v>72</v>
      </c>
      <c r="F86" s="23">
        <v>119</v>
      </c>
      <c r="G86" s="9">
        <v>1092.4000000000001</v>
      </c>
    </row>
    <row r="87" spans="1:7" s="6" customFormat="1" ht="24" x14ac:dyDescent="0.2">
      <c r="A87" s="24" t="s">
        <v>47</v>
      </c>
      <c r="B87" s="9">
        <v>555</v>
      </c>
      <c r="C87" s="10" t="s">
        <v>103</v>
      </c>
      <c r="D87" s="10" t="s">
        <v>92</v>
      </c>
      <c r="E87" s="23" t="s">
        <v>74</v>
      </c>
      <c r="F87" s="23">
        <v>200</v>
      </c>
      <c r="G87" s="9">
        <f>G88</f>
        <v>2314.6</v>
      </c>
    </row>
    <row r="88" spans="1:7" s="6" customFormat="1" ht="24" x14ac:dyDescent="0.2">
      <c r="A88" s="24" t="s">
        <v>48</v>
      </c>
      <c r="B88" s="9">
        <v>555</v>
      </c>
      <c r="C88" s="10" t="s">
        <v>103</v>
      </c>
      <c r="D88" s="10" t="s">
        <v>92</v>
      </c>
      <c r="E88" s="23" t="s">
        <v>74</v>
      </c>
      <c r="F88" s="23">
        <v>240</v>
      </c>
      <c r="G88" s="9">
        <f>G89+G90</f>
        <v>2314.6</v>
      </c>
    </row>
    <row r="89" spans="1:7" s="6" customFormat="1" ht="24" x14ac:dyDescent="0.2">
      <c r="A89" s="24" t="s">
        <v>63</v>
      </c>
      <c r="B89" s="9">
        <v>555</v>
      </c>
      <c r="C89" s="10" t="s">
        <v>103</v>
      </c>
      <c r="D89" s="10" t="s">
        <v>92</v>
      </c>
      <c r="E89" s="23" t="s">
        <v>74</v>
      </c>
      <c r="F89" s="23">
        <v>242</v>
      </c>
      <c r="G89" s="9">
        <v>207</v>
      </c>
    </row>
    <row r="90" spans="1:7" s="6" customFormat="1" ht="24" x14ac:dyDescent="0.2">
      <c r="A90" s="24" t="s">
        <v>63</v>
      </c>
      <c r="B90" s="9">
        <v>555</v>
      </c>
      <c r="C90" s="10" t="s">
        <v>103</v>
      </c>
      <c r="D90" s="10" t="s">
        <v>92</v>
      </c>
      <c r="E90" s="23" t="s">
        <v>74</v>
      </c>
      <c r="F90" s="23">
        <v>244</v>
      </c>
      <c r="G90" s="9">
        <v>2107.6</v>
      </c>
    </row>
    <row r="91" spans="1:7" s="6" customFormat="1" ht="24" x14ac:dyDescent="0.2">
      <c r="A91" s="24" t="s">
        <v>20</v>
      </c>
      <c r="B91" s="9">
        <v>555</v>
      </c>
      <c r="C91" s="10" t="s">
        <v>103</v>
      </c>
      <c r="D91" s="10" t="s">
        <v>92</v>
      </c>
      <c r="E91" s="23" t="s">
        <v>74</v>
      </c>
      <c r="F91" s="23">
        <v>800</v>
      </c>
      <c r="G91" s="9">
        <v>0.8</v>
      </c>
    </row>
    <row r="92" spans="1:7" s="6" customFormat="1" ht="24" x14ac:dyDescent="0.2">
      <c r="A92" s="24" t="s">
        <v>21</v>
      </c>
      <c r="B92" s="9">
        <v>555</v>
      </c>
      <c r="C92" s="10" t="s">
        <v>103</v>
      </c>
      <c r="D92" s="10" t="s">
        <v>92</v>
      </c>
      <c r="E92" s="23" t="s">
        <v>74</v>
      </c>
      <c r="F92" s="23">
        <v>850</v>
      </c>
      <c r="G92" s="9">
        <f>G93+G94+G95</f>
        <v>0.8</v>
      </c>
    </row>
    <row r="93" spans="1:7" s="6" customFormat="1" ht="24" x14ac:dyDescent="0.2">
      <c r="A93" s="24" t="s">
        <v>75</v>
      </c>
      <c r="B93" s="9">
        <v>555</v>
      </c>
      <c r="C93" s="10" t="s">
        <v>103</v>
      </c>
      <c r="D93" s="10" t="s">
        <v>92</v>
      </c>
      <c r="E93" s="23" t="s">
        <v>74</v>
      </c>
      <c r="F93" s="23">
        <v>851</v>
      </c>
      <c r="G93" s="9">
        <v>0.2</v>
      </c>
    </row>
    <row r="94" spans="1:7" s="6" customFormat="1" ht="24" x14ac:dyDescent="0.2">
      <c r="A94" s="24" t="s">
        <v>76</v>
      </c>
      <c r="B94" s="9">
        <v>555</v>
      </c>
      <c r="C94" s="10" t="s">
        <v>103</v>
      </c>
      <c r="D94" s="10" t="s">
        <v>92</v>
      </c>
      <c r="E94" s="23" t="s">
        <v>74</v>
      </c>
      <c r="F94" s="23">
        <v>852</v>
      </c>
      <c r="G94" s="9">
        <v>0.3</v>
      </c>
    </row>
    <row r="95" spans="1:7" s="6" customFormat="1" ht="24" x14ac:dyDescent="0.2">
      <c r="A95" s="24" t="s">
        <v>76</v>
      </c>
      <c r="B95" s="9">
        <v>555</v>
      </c>
      <c r="C95" s="10" t="s">
        <v>103</v>
      </c>
      <c r="D95" s="10" t="s">
        <v>92</v>
      </c>
      <c r="E95" s="23" t="s">
        <v>74</v>
      </c>
      <c r="F95" s="23">
        <v>852</v>
      </c>
      <c r="G95" s="9">
        <v>0.3</v>
      </c>
    </row>
    <row r="96" spans="1:7" s="6" customFormat="1" ht="12" x14ac:dyDescent="0.2">
      <c r="A96" s="24" t="s">
        <v>77</v>
      </c>
      <c r="B96" s="9">
        <v>555</v>
      </c>
      <c r="C96" s="10" t="s">
        <v>102</v>
      </c>
      <c r="D96" s="10"/>
      <c r="E96" s="25"/>
      <c r="F96" s="25"/>
      <c r="G96" s="21">
        <f t="shared" ref="G96:G102" si="0">G97</f>
        <v>143.1</v>
      </c>
    </row>
    <row r="97" spans="1:7" s="6" customFormat="1" ht="24" x14ac:dyDescent="0.2">
      <c r="A97" s="24" t="s">
        <v>78</v>
      </c>
      <c r="B97" s="9">
        <v>555</v>
      </c>
      <c r="C97" s="10" t="s">
        <v>102</v>
      </c>
      <c r="D97" s="10" t="s">
        <v>92</v>
      </c>
      <c r="E97" s="23"/>
      <c r="F97" s="23"/>
      <c r="G97" s="9">
        <f t="shared" si="0"/>
        <v>143.1</v>
      </c>
    </row>
    <row r="98" spans="1:7" s="6" customFormat="1" ht="24" x14ac:dyDescent="0.2">
      <c r="A98" s="24" t="s">
        <v>79</v>
      </c>
      <c r="B98" s="9">
        <v>555</v>
      </c>
      <c r="C98" s="10" t="s">
        <v>102</v>
      </c>
      <c r="D98" s="10" t="s">
        <v>92</v>
      </c>
      <c r="E98" s="23" t="s">
        <v>80</v>
      </c>
      <c r="F98" s="23"/>
      <c r="G98" s="9">
        <f t="shared" si="0"/>
        <v>143.1</v>
      </c>
    </row>
    <row r="99" spans="1:7" s="6" customFormat="1" ht="36" x14ac:dyDescent="0.2">
      <c r="A99" s="24" t="s">
        <v>81</v>
      </c>
      <c r="B99" s="9">
        <v>555</v>
      </c>
      <c r="C99" s="10" t="s">
        <v>102</v>
      </c>
      <c r="D99" s="10" t="s">
        <v>92</v>
      </c>
      <c r="E99" s="23" t="s">
        <v>80</v>
      </c>
      <c r="F99" s="23"/>
      <c r="G99" s="9">
        <f t="shared" si="0"/>
        <v>143.1</v>
      </c>
    </row>
    <row r="100" spans="1:7" s="6" customFormat="1" ht="36" x14ac:dyDescent="0.2">
      <c r="A100" s="24" t="s">
        <v>82</v>
      </c>
      <c r="B100" s="9">
        <v>555</v>
      </c>
      <c r="C100" s="10" t="s">
        <v>102</v>
      </c>
      <c r="D100" s="10" t="s">
        <v>92</v>
      </c>
      <c r="E100" s="23" t="s">
        <v>80</v>
      </c>
      <c r="F100" s="23"/>
      <c r="G100" s="9">
        <f t="shared" si="0"/>
        <v>143.1</v>
      </c>
    </row>
    <row r="101" spans="1:7" s="6" customFormat="1" ht="24" x14ac:dyDescent="0.2">
      <c r="A101" s="24" t="s">
        <v>83</v>
      </c>
      <c r="B101" s="9">
        <v>555</v>
      </c>
      <c r="C101" s="10" t="s">
        <v>102</v>
      </c>
      <c r="D101" s="10" t="s">
        <v>92</v>
      </c>
      <c r="E101" s="23" t="s">
        <v>80</v>
      </c>
      <c r="F101" s="23">
        <v>300</v>
      </c>
      <c r="G101" s="9">
        <f t="shared" si="0"/>
        <v>143.1</v>
      </c>
    </row>
    <row r="102" spans="1:7" s="6" customFormat="1" ht="24" x14ac:dyDescent="0.2">
      <c r="A102" s="24" t="s">
        <v>84</v>
      </c>
      <c r="B102" s="9">
        <v>555</v>
      </c>
      <c r="C102" s="10" t="s">
        <v>102</v>
      </c>
      <c r="D102" s="10" t="s">
        <v>92</v>
      </c>
      <c r="E102" s="23" t="s">
        <v>80</v>
      </c>
      <c r="F102" s="23">
        <v>310</v>
      </c>
      <c r="G102" s="9">
        <f t="shared" si="0"/>
        <v>143.1</v>
      </c>
    </row>
    <row r="103" spans="1:7" s="6" customFormat="1" ht="24" x14ac:dyDescent="0.2">
      <c r="A103" s="24" t="s">
        <v>85</v>
      </c>
      <c r="B103" s="9">
        <v>555</v>
      </c>
      <c r="C103" s="10" t="s">
        <v>102</v>
      </c>
      <c r="D103" s="10" t="s">
        <v>92</v>
      </c>
      <c r="E103" s="23" t="s">
        <v>80</v>
      </c>
      <c r="F103" s="23">
        <v>312</v>
      </c>
      <c r="G103" s="9">
        <v>143.1</v>
      </c>
    </row>
    <row r="104" spans="1:7" s="6" customFormat="1" ht="12" x14ac:dyDescent="0.2">
      <c r="A104" s="24" t="s">
        <v>88</v>
      </c>
      <c r="B104" s="9">
        <v>555</v>
      </c>
      <c r="C104" s="10"/>
      <c r="D104" s="10"/>
      <c r="E104" s="23"/>
      <c r="F104" s="23"/>
      <c r="G104" s="61">
        <f>G96+G81+G76+G59+G47+G41+G36+G32+G29+G14+G8</f>
        <v>16358.4</v>
      </c>
    </row>
    <row r="105" spans="1:7" s="6" customFormat="1" ht="12" x14ac:dyDescent="0.2"/>
  </sheetData>
  <mergeCells count="12">
    <mergeCell ref="D79:D80"/>
    <mergeCell ref="E79:E80"/>
    <mergeCell ref="F79:F80"/>
    <mergeCell ref="G79:G80"/>
    <mergeCell ref="A79:A80"/>
    <mergeCell ref="B79:B80"/>
    <mergeCell ref="C79:C80"/>
    <mergeCell ref="E1:G1"/>
    <mergeCell ref="A4:G4"/>
    <mergeCell ref="C2:G2"/>
    <mergeCell ref="D3:G3"/>
    <mergeCell ref="A5:G5"/>
  </mergeCells>
  <pageMargins left="0.70866141732283472" right="0.31496062992125984" top="0.19685039370078741" bottom="0.1968503937007874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workbookViewId="0">
      <selection activeCell="J3" sqref="J3"/>
    </sheetView>
  </sheetViews>
  <sheetFormatPr defaultRowHeight="15" x14ac:dyDescent="0.25"/>
  <cols>
    <col min="1" max="1" width="41.42578125" customWidth="1"/>
    <col min="2" max="3" width="5.42578125" customWidth="1"/>
    <col min="4" max="4" width="4.42578125" customWidth="1"/>
    <col min="5" max="5" width="11.85546875" customWidth="1"/>
    <col min="6" max="6" width="5.28515625" customWidth="1"/>
    <col min="7" max="7" width="10" customWidth="1"/>
    <col min="8" max="8" width="9.85546875" customWidth="1"/>
  </cols>
  <sheetData>
    <row r="1" spans="1:8" x14ac:dyDescent="0.25">
      <c r="F1" s="62" t="s">
        <v>89</v>
      </c>
      <c r="G1" s="62"/>
      <c r="H1" s="62"/>
    </row>
    <row r="2" spans="1:8" ht="78.75" customHeight="1" x14ac:dyDescent="0.25">
      <c r="C2" s="64" t="s">
        <v>138</v>
      </c>
      <c r="D2" s="64"/>
      <c r="E2" s="64"/>
      <c r="F2" s="64"/>
      <c r="G2" s="64"/>
      <c r="H2" s="64"/>
    </row>
    <row r="3" spans="1:8" x14ac:dyDescent="0.25">
      <c r="E3" s="74" t="s">
        <v>104</v>
      </c>
      <c r="F3" s="74"/>
      <c r="G3" s="74"/>
      <c r="H3" s="74"/>
    </row>
    <row r="4" spans="1:8" ht="85.15" customHeight="1" x14ac:dyDescent="0.25">
      <c r="A4" s="71" t="s">
        <v>129</v>
      </c>
      <c r="B4" s="72"/>
      <c r="C4" s="72"/>
      <c r="D4" s="72"/>
      <c r="E4" s="72"/>
      <c r="F4" s="72"/>
      <c r="G4" s="72"/>
      <c r="H4" s="72"/>
    </row>
    <row r="5" spans="1:8" ht="55.9" customHeight="1" thickBot="1" x14ac:dyDescent="0.3">
      <c r="A5" s="73" t="s">
        <v>130</v>
      </c>
      <c r="B5" s="73"/>
      <c r="C5" s="73"/>
      <c r="D5" s="73"/>
      <c r="E5" s="73"/>
      <c r="F5" s="73"/>
      <c r="G5" s="73"/>
      <c r="H5" s="73"/>
    </row>
    <row r="6" spans="1:8" x14ac:dyDescent="0.25">
      <c r="A6" s="31" t="s">
        <v>0</v>
      </c>
      <c r="B6" s="4" t="s">
        <v>1</v>
      </c>
      <c r="C6" s="4" t="s">
        <v>91</v>
      </c>
      <c r="D6" s="4" t="s">
        <v>2</v>
      </c>
      <c r="E6" s="32" t="s">
        <v>3</v>
      </c>
      <c r="F6" s="32" t="s">
        <v>4</v>
      </c>
      <c r="G6" s="33" t="s">
        <v>5</v>
      </c>
      <c r="H6" s="33" t="s">
        <v>131</v>
      </c>
    </row>
    <row r="7" spans="1:8" x14ac:dyDescent="0.25">
      <c r="A7" s="15" t="s">
        <v>6</v>
      </c>
      <c r="B7" s="34">
        <v>555</v>
      </c>
      <c r="C7" s="35" t="s">
        <v>92</v>
      </c>
      <c r="D7" s="35" t="s">
        <v>99</v>
      </c>
      <c r="E7" s="29"/>
      <c r="F7" s="29"/>
      <c r="G7" s="41">
        <f>G8+G14+G29+G32+G36</f>
        <v>5441.2</v>
      </c>
      <c r="H7" s="41">
        <f>H8+H14+H29+H32+H36</f>
        <v>5592.2</v>
      </c>
    </row>
    <row r="8" spans="1:8" ht="42" x14ac:dyDescent="0.25">
      <c r="A8" s="15" t="s">
        <v>7</v>
      </c>
      <c r="B8" s="37">
        <v>555</v>
      </c>
      <c r="C8" s="38" t="s">
        <v>92</v>
      </c>
      <c r="D8" s="38" t="s">
        <v>93</v>
      </c>
      <c r="E8" s="39"/>
      <c r="F8" s="39"/>
      <c r="G8" s="41">
        <f t="shared" ref="G8:H10" si="0">G9</f>
        <v>464.3</v>
      </c>
      <c r="H8" s="41">
        <f t="shared" si="0"/>
        <v>464.3</v>
      </c>
    </row>
    <row r="9" spans="1:8" ht="33.75" x14ac:dyDescent="0.25">
      <c r="A9" s="40" t="s">
        <v>8</v>
      </c>
      <c r="B9" s="34">
        <v>555</v>
      </c>
      <c r="C9" s="35" t="s">
        <v>92</v>
      </c>
      <c r="D9" s="35" t="s">
        <v>93</v>
      </c>
      <c r="E9" s="39" t="s">
        <v>9</v>
      </c>
      <c r="F9" s="39"/>
      <c r="G9" s="42">
        <f t="shared" si="0"/>
        <v>464.3</v>
      </c>
      <c r="H9" s="42">
        <f t="shared" si="0"/>
        <v>464.3</v>
      </c>
    </row>
    <row r="10" spans="1:8" ht="56.25" x14ac:dyDescent="0.25">
      <c r="A10" s="40" t="s">
        <v>10</v>
      </c>
      <c r="B10" s="34">
        <v>555</v>
      </c>
      <c r="C10" s="35" t="s">
        <v>92</v>
      </c>
      <c r="D10" s="35" t="s">
        <v>93</v>
      </c>
      <c r="E10" s="39" t="s">
        <v>9</v>
      </c>
      <c r="F10" s="39">
        <v>100</v>
      </c>
      <c r="G10" s="42">
        <f t="shared" si="0"/>
        <v>464.3</v>
      </c>
      <c r="H10" s="42">
        <f t="shared" si="0"/>
        <v>464.3</v>
      </c>
    </row>
    <row r="11" spans="1:8" ht="22.5" x14ac:dyDescent="0.25">
      <c r="A11" s="40" t="s">
        <v>11</v>
      </c>
      <c r="B11" s="34">
        <v>555</v>
      </c>
      <c r="C11" s="35" t="s">
        <v>92</v>
      </c>
      <c r="D11" s="35" t="s">
        <v>93</v>
      </c>
      <c r="E11" s="39" t="s">
        <v>9</v>
      </c>
      <c r="F11" s="39">
        <v>120</v>
      </c>
      <c r="G11" s="42">
        <f>G12+G13</f>
        <v>464.3</v>
      </c>
      <c r="H11" s="42">
        <f>H12+H13</f>
        <v>464.3</v>
      </c>
    </row>
    <row r="12" spans="1:8" ht="22.5" x14ac:dyDescent="0.25">
      <c r="A12" s="40" t="s">
        <v>11</v>
      </c>
      <c r="B12" s="34">
        <v>555</v>
      </c>
      <c r="C12" s="35" t="s">
        <v>92</v>
      </c>
      <c r="D12" s="35" t="s">
        <v>93</v>
      </c>
      <c r="E12" s="39" t="s">
        <v>9</v>
      </c>
      <c r="F12" s="39">
        <v>121</v>
      </c>
      <c r="G12" s="42">
        <v>356.5</v>
      </c>
      <c r="H12" s="42">
        <v>356.5</v>
      </c>
    </row>
    <row r="13" spans="1:8" ht="22.5" x14ac:dyDescent="0.25">
      <c r="A13" s="40" t="s">
        <v>11</v>
      </c>
      <c r="B13" s="34">
        <v>555</v>
      </c>
      <c r="C13" s="35" t="s">
        <v>92</v>
      </c>
      <c r="D13" s="35" t="s">
        <v>93</v>
      </c>
      <c r="E13" s="39" t="s">
        <v>9</v>
      </c>
      <c r="F13" s="39">
        <v>129</v>
      </c>
      <c r="G13" s="42">
        <v>107.8</v>
      </c>
      <c r="H13" s="42">
        <v>107.8</v>
      </c>
    </row>
    <row r="14" spans="1:8" ht="63" x14ac:dyDescent="0.25">
      <c r="A14" s="15" t="s">
        <v>12</v>
      </c>
      <c r="B14" s="37">
        <v>555</v>
      </c>
      <c r="C14" s="38" t="s">
        <v>92</v>
      </c>
      <c r="D14" s="38" t="s">
        <v>94</v>
      </c>
      <c r="E14" s="36"/>
      <c r="F14" s="36"/>
      <c r="G14" s="41">
        <f>G15+G20</f>
        <v>3944.2999999999997</v>
      </c>
      <c r="H14" s="41">
        <f>H15+H20</f>
        <v>3981.6</v>
      </c>
    </row>
    <row r="15" spans="1:8" ht="56.25" x14ac:dyDescent="0.25">
      <c r="A15" s="40" t="s">
        <v>13</v>
      </c>
      <c r="B15" s="34">
        <v>555</v>
      </c>
      <c r="C15" s="35" t="s">
        <v>92</v>
      </c>
      <c r="D15" s="35" t="s">
        <v>94</v>
      </c>
      <c r="E15" s="39" t="s">
        <v>14</v>
      </c>
      <c r="F15" s="39">
        <v>100</v>
      </c>
      <c r="G15" s="42">
        <f>G16</f>
        <v>3448.6</v>
      </c>
      <c r="H15" s="42">
        <f>H16</f>
        <v>3448.6</v>
      </c>
    </row>
    <row r="16" spans="1:8" ht="22.5" x14ac:dyDescent="0.25">
      <c r="A16" s="40" t="s">
        <v>11</v>
      </c>
      <c r="B16" s="34">
        <v>555</v>
      </c>
      <c r="C16" s="35" t="s">
        <v>92</v>
      </c>
      <c r="D16" s="35" t="s">
        <v>94</v>
      </c>
      <c r="E16" s="39" t="s">
        <v>14</v>
      </c>
      <c r="F16" s="39">
        <v>120</v>
      </c>
      <c r="G16" s="42">
        <f>G17+G18+G19</f>
        <v>3448.6</v>
      </c>
      <c r="H16" s="42">
        <f>H17+H18+H19</f>
        <v>3448.6</v>
      </c>
    </row>
    <row r="17" spans="1:8" ht="22.5" x14ac:dyDescent="0.25">
      <c r="A17" s="40" t="s">
        <v>11</v>
      </c>
      <c r="B17" s="34">
        <v>555</v>
      </c>
      <c r="C17" s="35" t="s">
        <v>92</v>
      </c>
      <c r="D17" s="35" t="s">
        <v>94</v>
      </c>
      <c r="E17" s="39" t="s">
        <v>14</v>
      </c>
      <c r="F17" s="39">
        <v>121</v>
      </c>
      <c r="G17" s="42">
        <v>2641</v>
      </c>
      <c r="H17" s="42">
        <v>2641</v>
      </c>
    </row>
    <row r="18" spans="1:8" ht="22.5" x14ac:dyDescent="0.25">
      <c r="A18" s="40" t="s">
        <v>11</v>
      </c>
      <c r="B18" s="34">
        <v>555</v>
      </c>
      <c r="C18" s="35" t="s">
        <v>92</v>
      </c>
      <c r="D18" s="35" t="s">
        <v>94</v>
      </c>
      <c r="E18" s="39" t="s">
        <v>14</v>
      </c>
      <c r="F18" s="39">
        <v>129</v>
      </c>
      <c r="G18" s="42">
        <v>797.6</v>
      </c>
      <c r="H18" s="42">
        <v>797.6</v>
      </c>
    </row>
    <row r="19" spans="1:8" ht="22.5" x14ac:dyDescent="0.25">
      <c r="A19" s="40" t="s">
        <v>11</v>
      </c>
      <c r="B19" s="34">
        <v>555</v>
      </c>
      <c r="C19" s="35" t="s">
        <v>92</v>
      </c>
      <c r="D19" s="35" t="s">
        <v>94</v>
      </c>
      <c r="E19" s="39" t="s">
        <v>14</v>
      </c>
      <c r="F19" s="39">
        <v>122</v>
      </c>
      <c r="G19" s="42">
        <v>10</v>
      </c>
      <c r="H19" s="42">
        <v>10</v>
      </c>
    </row>
    <row r="20" spans="1:8" ht="56.25" x14ac:dyDescent="0.25">
      <c r="A20" s="40" t="s">
        <v>15</v>
      </c>
      <c r="B20" s="34">
        <v>555</v>
      </c>
      <c r="C20" s="35" t="s">
        <v>92</v>
      </c>
      <c r="D20" s="35" t="s">
        <v>94</v>
      </c>
      <c r="E20" s="39" t="s">
        <v>16</v>
      </c>
      <c r="F20" s="39"/>
      <c r="G20" s="42">
        <f>G21+G25</f>
        <v>495.7</v>
      </c>
      <c r="H20" s="42">
        <f>H21+H25</f>
        <v>533</v>
      </c>
    </row>
    <row r="21" spans="1:8" ht="22.5" x14ac:dyDescent="0.25">
      <c r="A21" s="40" t="s">
        <v>17</v>
      </c>
      <c r="B21" s="34">
        <v>555</v>
      </c>
      <c r="C21" s="35" t="s">
        <v>92</v>
      </c>
      <c r="D21" s="35" t="s">
        <v>94</v>
      </c>
      <c r="E21" s="39" t="s">
        <v>16</v>
      </c>
      <c r="F21" s="39">
        <v>200</v>
      </c>
      <c r="G21" s="42">
        <f>G22</f>
        <v>447.7</v>
      </c>
      <c r="H21" s="42">
        <f>H22</f>
        <v>485</v>
      </c>
    </row>
    <row r="22" spans="1:8" ht="22.5" x14ac:dyDescent="0.25">
      <c r="A22" s="40" t="s">
        <v>18</v>
      </c>
      <c r="B22" s="34">
        <v>555</v>
      </c>
      <c r="C22" s="35" t="s">
        <v>92</v>
      </c>
      <c r="D22" s="35" t="s">
        <v>94</v>
      </c>
      <c r="E22" s="39" t="s">
        <v>16</v>
      </c>
      <c r="F22" s="39">
        <v>240</v>
      </c>
      <c r="G22" s="42">
        <f>G23+G24</f>
        <v>447.7</v>
      </c>
      <c r="H22" s="42">
        <f>H23+H24</f>
        <v>485</v>
      </c>
    </row>
    <row r="23" spans="1:8" ht="22.5" x14ac:dyDescent="0.25">
      <c r="A23" s="40" t="s">
        <v>19</v>
      </c>
      <c r="B23" s="34">
        <v>555</v>
      </c>
      <c r="C23" s="35" t="s">
        <v>92</v>
      </c>
      <c r="D23" s="35" t="s">
        <v>94</v>
      </c>
      <c r="E23" s="39" t="s">
        <v>16</v>
      </c>
      <c r="F23" s="39">
        <v>242</v>
      </c>
      <c r="G23" s="42">
        <v>135</v>
      </c>
      <c r="H23" s="42">
        <v>145</v>
      </c>
    </row>
    <row r="24" spans="1:8" ht="22.5" x14ac:dyDescent="0.25">
      <c r="A24" s="40" t="s">
        <v>19</v>
      </c>
      <c r="B24" s="34">
        <v>555</v>
      </c>
      <c r="C24" s="35" t="s">
        <v>92</v>
      </c>
      <c r="D24" s="35" t="s">
        <v>94</v>
      </c>
      <c r="E24" s="39" t="s">
        <v>16</v>
      </c>
      <c r="F24" s="39">
        <v>244</v>
      </c>
      <c r="G24" s="42">
        <v>312.7</v>
      </c>
      <c r="H24" s="42">
        <v>340</v>
      </c>
    </row>
    <row r="25" spans="1:8" x14ac:dyDescent="0.25">
      <c r="A25" s="40" t="s">
        <v>20</v>
      </c>
      <c r="B25" s="34">
        <v>555</v>
      </c>
      <c r="C25" s="35" t="s">
        <v>92</v>
      </c>
      <c r="D25" s="35" t="s">
        <v>94</v>
      </c>
      <c r="E25" s="39" t="s">
        <v>16</v>
      </c>
      <c r="F25" s="39">
        <v>800</v>
      </c>
      <c r="G25" s="42">
        <f>G26</f>
        <v>48</v>
      </c>
      <c r="H25" s="42">
        <f>H26</f>
        <v>48</v>
      </c>
    </row>
    <row r="26" spans="1:8" ht="22.5" x14ac:dyDescent="0.25">
      <c r="A26" s="40" t="s">
        <v>21</v>
      </c>
      <c r="B26" s="34">
        <v>555</v>
      </c>
      <c r="C26" s="35" t="s">
        <v>92</v>
      </c>
      <c r="D26" s="35" t="s">
        <v>94</v>
      </c>
      <c r="E26" s="39" t="s">
        <v>16</v>
      </c>
      <c r="F26" s="39">
        <v>850</v>
      </c>
      <c r="G26" s="42">
        <f>G27+G28</f>
        <v>48</v>
      </c>
      <c r="H26" s="42">
        <f>H27+H28</f>
        <v>48</v>
      </c>
    </row>
    <row r="27" spans="1:8" x14ac:dyDescent="0.25">
      <c r="A27" s="40" t="s">
        <v>22</v>
      </c>
      <c r="B27" s="34">
        <v>555</v>
      </c>
      <c r="C27" s="35" t="s">
        <v>92</v>
      </c>
      <c r="D27" s="35" t="s">
        <v>94</v>
      </c>
      <c r="E27" s="39" t="s">
        <v>16</v>
      </c>
      <c r="F27" s="39">
        <v>852</v>
      </c>
      <c r="G27" s="42">
        <v>45</v>
      </c>
      <c r="H27" s="42">
        <v>45</v>
      </c>
    </row>
    <row r="28" spans="1:8" x14ac:dyDescent="0.25">
      <c r="A28" s="40" t="s">
        <v>23</v>
      </c>
      <c r="B28" s="34">
        <v>555</v>
      </c>
      <c r="C28" s="35" t="s">
        <v>92</v>
      </c>
      <c r="D28" s="35" t="s">
        <v>94</v>
      </c>
      <c r="E28" s="39" t="s">
        <v>16</v>
      </c>
      <c r="F28" s="39">
        <v>853</v>
      </c>
      <c r="G28" s="42">
        <v>3</v>
      </c>
      <c r="H28" s="42">
        <v>3</v>
      </c>
    </row>
    <row r="29" spans="1:8" ht="56.25" x14ac:dyDescent="0.25">
      <c r="A29" s="40" t="s">
        <v>24</v>
      </c>
      <c r="B29" s="34">
        <v>555</v>
      </c>
      <c r="C29" s="35" t="s">
        <v>92</v>
      </c>
      <c r="D29" s="35" t="s">
        <v>95</v>
      </c>
      <c r="E29" s="39"/>
      <c r="F29" s="39"/>
      <c r="G29" s="41">
        <f>G30</f>
        <v>112.3</v>
      </c>
      <c r="H29" s="41">
        <f>H30</f>
        <v>112.3</v>
      </c>
    </row>
    <row r="30" spans="1:8" ht="56.25" x14ac:dyDescent="0.25">
      <c r="A30" s="40" t="s">
        <v>25</v>
      </c>
      <c r="B30" s="34">
        <v>555</v>
      </c>
      <c r="C30" s="35" t="s">
        <v>92</v>
      </c>
      <c r="D30" s="35" t="s">
        <v>95</v>
      </c>
      <c r="E30" s="39" t="s">
        <v>26</v>
      </c>
      <c r="F30" s="39">
        <v>500</v>
      </c>
      <c r="G30" s="42">
        <f>G31</f>
        <v>112.3</v>
      </c>
      <c r="H30" s="42">
        <f>H31</f>
        <v>112.3</v>
      </c>
    </row>
    <row r="31" spans="1:8" x14ac:dyDescent="0.25">
      <c r="A31" s="40" t="s">
        <v>27</v>
      </c>
      <c r="B31" s="34">
        <v>555</v>
      </c>
      <c r="C31" s="35" t="s">
        <v>92</v>
      </c>
      <c r="D31" s="35" t="s">
        <v>95</v>
      </c>
      <c r="E31" s="39" t="s">
        <v>26</v>
      </c>
      <c r="F31" s="39">
        <v>540</v>
      </c>
      <c r="G31" s="42">
        <v>112.3</v>
      </c>
      <c r="H31" s="42">
        <v>112.3</v>
      </c>
    </row>
    <row r="32" spans="1:8" x14ac:dyDescent="0.25">
      <c r="A32" s="40" t="s">
        <v>28</v>
      </c>
      <c r="B32" s="34">
        <v>555</v>
      </c>
      <c r="C32" s="35" t="s">
        <v>92</v>
      </c>
      <c r="D32" s="35">
        <v>11</v>
      </c>
      <c r="E32" s="36"/>
      <c r="F32" s="36"/>
      <c r="G32" s="41">
        <f t="shared" ref="G32:H34" si="1">G33</f>
        <v>520.29999999999995</v>
      </c>
      <c r="H32" s="41">
        <f t="shared" si="1"/>
        <v>584</v>
      </c>
    </row>
    <row r="33" spans="1:8" ht="22.5" x14ac:dyDescent="0.25">
      <c r="A33" s="40" t="s">
        <v>29</v>
      </c>
      <c r="B33" s="34">
        <v>555</v>
      </c>
      <c r="C33" s="35" t="s">
        <v>92</v>
      </c>
      <c r="D33" s="35">
        <v>11</v>
      </c>
      <c r="E33" s="39" t="s">
        <v>30</v>
      </c>
      <c r="F33" s="39"/>
      <c r="G33" s="42">
        <f t="shared" si="1"/>
        <v>520.29999999999995</v>
      </c>
      <c r="H33" s="42">
        <f t="shared" si="1"/>
        <v>584</v>
      </c>
    </row>
    <row r="34" spans="1:8" ht="33.75" x14ac:dyDescent="0.25">
      <c r="A34" s="40" t="s">
        <v>31</v>
      </c>
      <c r="B34" s="34">
        <v>555</v>
      </c>
      <c r="C34" s="35" t="s">
        <v>92</v>
      </c>
      <c r="D34" s="35">
        <v>11</v>
      </c>
      <c r="E34" s="39" t="s">
        <v>30</v>
      </c>
      <c r="F34" s="39">
        <v>800</v>
      </c>
      <c r="G34" s="42">
        <f t="shared" si="1"/>
        <v>520.29999999999995</v>
      </c>
      <c r="H34" s="42">
        <f t="shared" si="1"/>
        <v>584</v>
      </c>
    </row>
    <row r="35" spans="1:8" x14ac:dyDescent="0.25">
      <c r="A35" s="40" t="s">
        <v>32</v>
      </c>
      <c r="B35" s="34">
        <v>555</v>
      </c>
      <c r="C35" s="35" t="s">
        <v>92</v>
      </c>
      <c r="D35" s="35">
        <v>11</v>
      </c>
      <c r="E35" s="39" t="s">
        <v>30</v>
      </c>
      <c r="F35" s="39">
        <v>870</v>
      </c>
      <c r="G35" s="42">
        <v>520.29999999999995</v>
      </c>
      <c r="H35" s="42">
        <v>584</v>
      </c>
    </row>
    <row r="36" spans="1:8" ht="33.75" x14ac:dyDescent="0.25">
      <c r="A36" s="40" t="s">
        <v>33</v>
      </c>
      <c r="B36" s="34">
        <v>555</v>
      </c>
      <c r="C36" s="35" t="s">
        <v>92</v>
      </c>
      <c r="D36" s="35">
        <v>13</v>
      </c>
      <c r="E36" s="39"/>
      <c r="F36" s="39"/>
      <c r="G36" s="41">
        <f t="shared" ref="G36:H38" si="2">G37</f>
        <v>400</v>
      </c>
      <c r="H36" s="41">
        <f t="shared" si="2"/>
        <v>450</v>
      </c>
    </row>
    <row r="37" spans="1:8" ht="33.75" x14ac:dyDescent="0.25">
      <c r="A37" s="40" t="s">
        <v>34</v>
      </c>
      <c r="B37" s="34">
        <v>555</v>
      </c>
      <c r="C37" s="35" t="s">
        <v>92</v>
      </c>
      <c r="D37" s="35">
        <v>13</v>
      </c>
      <c r="E37" s="39" t="s">
        <v>35</v>
      </c>
      <c r="F37" s="39"/>
      <c r="G37" s="42">
        <f t="shared" si="2"/>
        <v>400</v>
      </c>
      <c r="H37" s="42">
        <f t="shared" si="2"/>
        <v>450</v>
      </c>
    </row>
    <row r="38" spans="1:8" ht="56.25" x14ac:dyDescent="0.25">
      <c r="A38" s="40" t="s">
        <v>36</v>
      </c>
      <c r="B38" s="34">
        <v>555</v>
      </c>
      <c r="C38" s="35" t="s">
        <v>92</v>
      </c>
      <c r="D38" s="35">
        <v>13</v>
      </c>
      <c r="E38" s="39" t="s">
        <v>37</v>
      </c>
      <c r="F38" s="39">
        <v>200</v>
      </c>
      <c r="G38" s="42">
        <f t="shared" si="2"/>
        <v>400</v>
      </c>
      <c r="H38" s="42">
        <f t="shared" si="2"/>
        <v>450</v>
      </c>
    </row>
    <row r="39" spans="1:8" ht="22.5" x14ac:dyDescent="0.25">
      <c r="A39" s="40" t="s">
        <v>17</v>
      </c>
      <c r="B39" s="34">
        <v>555</v>
      </c>
      <c r="C39" s="35" t="s">
        <v>92</v>
      </c>
      <c r="D39" s="35">
        <v>13</v>
      </c>
      <c r="E39" s="39" t="s">
        <v>37</v>
      </c>
      <c r="F39" s="39">
        <v>240</v>
      </c>
      <c r="G39" s="42">
        <f>G41+G40</f>
        <v>400</v>
      </c>
      <c r="H39" s="42">
        <f>H41+H40</f>
        <v>450</v>
      </c>
    </row>
    <row r="40" spans="1:8" ht="22.5" x14ac:dyDescent="0.25">
      <c r="A40" s="40" t="s">
        <v>17</v>
      </c>
      <c r="B40" s="34">
        <v>555</v>
      </c>
      <c r="C40" s="35" t="s">
        <v>92</v>
      </c>
      <c r="D40" s="35">
        <v>13</v>
      </c>
      <c r="E40" s="39" t="s">
        <v>37</v>
      </c>
      <c r="F40" s="39">
        <v>242</v>
      </c>
      <c r="G40" s="47">
        <v>150</v>
      </c>
      <c r="H40" s="47">
        <v>200</v>
      </c>
    </row>
    <row r="41" spans="1:8" ht="22.5" x14ac:dyDescent="0.25">
      <c r="A41" s="43" t="s">
        <v>18</v>
      </c>
      <c r="B41" s="44">
        <v>555</v>
      </c>
      <c r="C41" s="45" t="s">
        <v>92</v>
      </c>
      <c r="D41" s="45">
        <v>13</v>
      </c>
      <c r="E41" s="46" t="s">
        <v>37</v>
      </c>
      <c r="F41" s="46">
        <v>244</v>
      </c>
      <c r="G41" s="47">
        <v>250</v>
      </c>
      <c r="H41" s="47">
        <v>250</v>
      </c>
    </row>
    <row r="42" spans="1:8" ht="22.5" x14ac:dyDescent="0.25">
      <c r="A42" s="40" t="s">
        <v>38</v>
      </c>
      <c r="B42" s="34">
        <v>555</v>
      </c>
      <c r="C42" s="35" t="s">
        <v>96</v>
      </c>
      <c r="D42" s="35"/>
      <c r="E42" s="39"/>
      <c r="F42" s="39"/>
      <c r="G42" s="41">
        <f t="shared" ref="G42:H46" si="3">G43</f>
        <v>45</v>
      </c>
      <c r="H42" s="41">
        <f t="shared" si="3"/>
        <v>45</v>
      </c>
    </row>
    <row r="43" spans="1:8" ht="33.75" x14ac:dyDescent="0.25">
      <c r="A43" s="40" t="s">
        <v>34</v>
      </c>
      <c r="B43" s="34">
        <v>555</v>
      </c>
      <c r="C43" s="35" t="s">
        <v>96</v>
      </c>
      <c r="D43" s="35" t="s">
        <v>97</v>
      </c>
      <c r="E43" s="39"/>
      <c r="F43" s="39"/>
      <c r="G43" s="42">
        <f t="shared" si="3"/>
        <v>45</v>
      </c>
      <c r="H43" s="42">
        <f t="shared" si="3"/>
        <v>45</v>
      </c>
    </row>
    <row r="44" spans="1:8" ht="45" x14ac:dyDescent="0.25">
      <c r="A44" s="40" t="s">
        <v>39</v>
      </c>
      <c r="B44" s="34">
        <v>555</v>
      </c>
      <c r="C44" s="35" t="s">
        <v>96</v>
      </c>
      <c r="D44" s="35" t="s">
        <v>97</v>
      </c>
      <c r="E44" s="39" t="s">
        <v>40</v>
      </c>
      <c r="F44" s="39"/>
      <c r="G44" s="42">
        <f t="shared" si="3"/>
        <v>45</v>
      </c>
      <c r="H44" s="42">
        <f t="shared" si="3"/>
        <v>45</v>
      </c>
    </row>
    <row r="45" spans="1:8" ht="33.75" x14ac:dyDescent="0.25">
      <c r="A45" s="40" t="s">
        <v>41</v>
      </c>
      <c r="B45" s="34">
        <v>555</v>
      </c>
      <c r="C45" s="35" t="s">
        <v>96</v>
      </c>
      <c r="D45" s="35" t="s">
        <v>97</v>
      </c>
      <c r="E45" s="39" t="s">
        <v>40</v>
      </c>
      <c r="F45" s="39">
        <v>200</v>
      </c>
      <c r="G45" s="42">
        <f t="shared" si="3"/>
        <v>45</v>
      </c>
      <c r="H45" s="42">
        <f t="shared" si="3"/>
        <v>45</v>
      </c>
    </row>
    <row r="46" spans="1:8" x14ac:dyDescent="0.25">
      <c r="A46" s="40" t="s">
        <v>42</v>
      </c>
      <c r="B46" s="34">
        <v>555</v>
      </c>
      <c r="C46" s="35" t="s">
        <v>96</v>
      </c>
      <c r="D46" s="35" t="s">
        <v>97</v>
      </c>
      <c r="E46" s="39" t="s">
        <v>40</v>
      </c>
      <c r="F46" s="39">
        <v>240</v>
      </c>
      <c r="G46" s="42">
        <f t="shared" si="3"/>
        <v>45</v>
      </c>
      <c r="H46" s="42">
        <f t="shared" si="3"/>
        <v>45</v>
      </c>
    </row>
    <row r="47" spans="1:8" x14ac:dyDescent="0.25">
      <c r="A47" s="40" t="s">
        <v>42</v>
      </c>
      <c r="B47" s="34">
        <v>555</v>
      </c>
      <c r="C47" s="35" t="s">
        <v>96</v>
      </c>
      <c r="D47" s="35" t="s">
        <v>97</v>
      </c>
      <c r="E47" s="39" t="s">
        <v>40</v>
      </c>
      <c r="F47" s="39">
        <v>244</v>
      </c>
      <c r="G47" s="42">
        <v>45</v>
      </c>
      <c r="H47" s="42">
        <v>45</v>
      </c>
    </row>
    <row r="48" spans="1:8" x14ac:dyDescent="0.25">
      <c r="A48" s="40" t="s">
        <v>43</v>
      </c>
      <c r="B48" s="34">
        <v>555</v>
      </c>
      <c r="C48" s="35" t="s">
        <v>94</v>
      </c>
      <c r="D48" s="35"/>
      <c r="E48" s="39"/>
      <c r="F48" s="39"/>
      <c r="G48" s="41">
        <f>G49+G54</f>
        <v>2228.6999999999998</v>
      </c>
      <c r="H48" s="41">
        <f>H49+H54</f>
        <v>2194.8000000000002</v>
      </c>
    </row>
    <row r="49" spans="1:8" x14ac:dyDescent="0.25">
      <c r="A49" s="40" t="s">
        <v>44</v>
      </c>
      <c r="B49" s="34">
        <v>555</v>
      </c>
      <c r="C49" s="35" t="s">
        <v>94</v>
      </c>
      <c r="D49" s="35" t="s">
        <v>97</v>
      </c>
      <c r="E49" s="39"/>
      <c r="F49" s="39"/>
      <c r="G49" s="42">
        <f t="shared" ref="G49:H51" si="4">G50</f>
        <v>1728.7</v>
      </c>
      <c r="H49" s="42">
        <f t="shared" si="4"/>
        <v>1694.8</v>
      </c>
    </row>
    <row r="50" spans="1:8" ht="45" x14ac:dyDescent="0.25">
      <c r="A50" s="40" t="s">
        <v>45</v>
      </c>
      <c r="B50" s="34">
        <v>555</v>
      </c>
      <c r="C50" s="35" t="s">
        <v>94</v>
      </c>
      <c r="D50" s="35" t="s">
        <v>97</v>
      </c>
      <c r="E50" s="39" t="s">
        <v>46</v>
      </c>
      <c r="F50" s="39"/>
      <c r="G50" s="42">
        <f t="shared" si="4"/>
        <v>1728.7</v>
      </c>
      <c r="H50" s="42">
        <f t="shared" si="4"/>
        <v>1694.8</v>
      </c>
    </row>
    <row r="51" spans="1:8" ht="22.5" x14ac:dyDescent="0.25">
      <c r="A51" s="40" t="s">
        <v>47</v>
      </c>
      <c r="B51" s="34">
        <v>555</v>
      </c>
      <c r="C51" s="35" t="s">
        <v>94</v>
      </c>
      <c r="D51" s="35" t="s">
        <v>97</v>
      </c>
      <c r="E51" s="39" t="s">
        <v>46</v>
      </c>
      <c r="F51" s="39">
        <v>200</v>
      </c>
      <c r="G51" s="42">
        <f t="shared" si="4"/>
        <v>1728.7</v>
      </c>
      <c r="H51" s="42">
        <f t="shared" si="4"/>
        <v>1694.8</v>
      </c>
    </row>
    <row r="52" spans="1:8" ht="22.5" x14ac:dyDescent="0.25">
      <c r="A52" s="40" t="s">
        <v>48</v>
      </c>
      <c r="B52" s="34">
        <v>555</v>
      </c>
      <c r="C52" s="35" t="s">
        <v>94</v>
      </c>
      <c r="D52" s="35" t="s">
        <v>97</v>
      </c>
      <c r="E52" s="39" t="s">
        <v>46</v>
      </c>
      <c r="F52" s="39">
        <v>240</v>
      </c>
      <c r="G52" s="42">
        <f>G53</f>
        <v>1728.7</v>
      </c>
      <c r="H52" s="42">
        <f>H53</f>
        <v>1694.8</v>
      </c>
    </row>
    <row r="53" spans="1:8" x14ac:dyDescent="0.25">
      <c r="A53" s="40" t="s">
        <v>42</v>
      </c>
      <c r="B53" s="34">
        <v>555</v>
      </c>
      <c r="C53" s="35" t="s">
        <v>94</v>
      </c>
      <c r="D53" s="35" t="s">
        <v>97</v>
      </c>
      <c r="E53" s="39" t="s">
        <v>46</v>
      </c>
      <c r="F53" s="39">
        <v>244</v>
      </c>
      <c r="G53" s="42">
        <v>1728.7</v>
      </c>
      <c r="H53" s="42">
        <v>1694.8</v>
      </c>
    </row>
    <row r="54" spans="1:8" x14ac:dyDescent="0.25">
      <c r="A54" s="58" t="s">
        <v>49</v>
      </c>
      <c r="B54" s="56">
        <v>555</v>
      </c>
      <c r="C54" s="57" t="s">
        <v>94</v>
      </c>
      <c r="D54" s="57">
        <v>12</v>
      </c>
      <c r="E54" s="55"/>
      <c r="F54" s="55"/>
      <c r="G54" s="42">
        <f t="shared" ref="G54:H57" si="5">G55</f>
        <v>500</v>
      </c>
      <c r="H54" s="42">
        <f t="shared" si="5"/>
        <v>500</v>
      </c>
    </row>
    <row r="55" spans="1:8" ht="36" x14ac:dyDescent="0.25">
      <c r="A55" s="58" t="s">
        <v>50</v>
      </c>
      <c r="B55" s="56">
        <v>555</v>
      </c>
      <c r="C55" s="57" t="s">
        <v>94</v>
      </c>
      <c r="D55" s="57">
        <v>12</v>
      </c>
      <c r="E55" s="55" t="s">
        <v>51</v>
      </c>
      <c r="F55" s="55"/>
      <c r="G55" s="42">
        <f t="shared" si="5"/>
        <v>500</v>
      </c>
      <c r="H55" s="42">
        <f t="shared" si="5"/>
        <v>500</v>
      </c>
    </row>
    <row r="56" spans="1:8" ht="24" x14ac:dyDescent="0.25">
      <c r="A56" s="58" t="s">
        <v>47</v>
      </c>
      <c r="B56" s="56">
        <v>555</v>
      </c>
      <c r="C56" s="57" t="s">
        <v>94</v>
      </c>
      <c r="D56" s="57">
        <v>12</v>
      </c>
      <c r="E56" s="55" t="s">
        <v>51</v>
      </c>
      <c r="F56" s="55">
        <v>200</v>
      </c>
      <c r="G56" s="42">
        <f t="shared" si="5"/>
        <v>500</v>
      </c>
      <c r="H56" s="42">
        <f t="shared" si="5"/>
        <v>500</v>
      </c>
    </row>
    <row r="57" spans="1:8" ht="24" x14ac:dyDescent="0.25">
      <c r="A57" s="58" t="s">
        <v>48</v>
      </c>
      <c r="B57" s="56">
        <v>555</v>
      </c>
      <c r="C57" s="57" t="s">
        <v>94</v>
      </c>
      <c r="D57" s="57">
        <v>12</v>
      </c>
      <c r="E57" s="55" t="s">
        <v>51</v>
      </c>
      <c r="F57" s="55">
        <v>240</v>
      </c>
      <c r="G57" s="42">
        <f t="shared" si="5"/>
        <v>500</v>
      </c>
      <c r="H57" s="42">
        <f t="shared" si="5"/>
        <v>500</v>
      </c>
    </row>
    <row r="58" spans="1:8" x14ac:dyDescent="0.25">
      <c r="A58" s="58" t="s">
        <v>42</v>
      </c>
      <c r="B58" s="56">
        <v>555</v>
      </c>
      <c r="C58" s="57" t="s">
        <v>94</v>
      </c>
      <c r="D58" s="57">
        <v>12</v>
      </c>
      <c r="E58" s="55" t="s">
        <v>51</v>
      </c>
      <c r="F58" s="55">
        <v>244</v>
      </c>
      <c r="G58" s="42">
        <v>500</v>
      </c>
      <c r="H58" s="42">
        <v>500</v>
      </c>
    </row>
    <row r="59" spans="1:8" x14ac:dyDescent="0.25">
      <c r="A59" s="40" t="s">
        <v>53</v>
      </c>
      <c r="B59" s="34">
        <v>555</v>
      </c>
      <c r="C59" s="35" t="s">
        <v>98</v>
      </c>
      <c r="D59" s="35" t="s">
        <v>99</v>
      </c>
      <c r="E59" s="39"/>
      <c r="F59" s="39"/>
      <c r="G59" s="41">
        <f>G60+G64</f>
        <v>1700</v>
      </c>
      <c r="H59" s="41">
        <f>H60+H64</f>
        <v>1940</v>
      </c>
    </row>
    <row r="60" spans="1:8" x14ac:dyDescent="0.25">
      <c r="A60" s="40" t="s">
        <v>54</v>
      </c>
      <c r="B60" s="34">
        <v>555</v>
      </c>
      <c r="C60" s="35" t="s">
        <v>98</v>
      </c>
      <c r="D60" s="35" t="s">
        <v>92</v>
      </c>
      <c r="E60" s="39"/>
      <c r="F60" s="39"/>
      <c r="G60" s="42">
        <f t="shared" ref="G60:H62" si="6">G61</f>
        <v>150</v>
      </c>
      <c r="H60" s="42">
        <f t="shared" si="6"/>
        <v>150</v>
      </c>
    </row>
    <row r="61" spans="1:8" ht="33.75" x14ac:dyDescent="0.25">
      <c r="A61" s="40" t="s">
        <v>55</v>
      </c>
      <c r="B61" s="34">
        <v>555</v>
      </c>
      <c r="C61" s="35" t="s">
        <v>98</v>
      </c>
      <c r="D61" s="35" t="s">
        <v>92</v>
      </c>
      <c r="E61" s="39" t="s">
        <v>56</v>
      </c>
      <c r="F61" s="39"/>
      <c r="G61" s="42">
        <f t="shared" si="6"/>
        <v>150</v>
      </c>
      <c r="H61" s="42">
        <f t="shared" si="6"/>
        <v>150</v>
      </c>
    </row>
    <row r="62" spans="1:8" x14ac:dyDescent="0.25">
      <c r="A62" s="40" t="s">
        <v>42</v>
      </c>
      <c r="B62" s="34">
        <v>555</v>
      </c>
      <c r="C62" s="35" t="s">
        <v>98</v>
      </c>
      <c r="D62" s="35" t="s">
        <v>92</v>
      </c>
      <c r="E62" s="39" t="s">
        <v>56</v>
      </c>
      <c r="F62" s="39">
        <v>240</v>
      </c>
      <c r="G62" s="42">
        <f t="shared" si="6"/>
        <v>150</v>
      </c>
      <c r="H62" s="42">
        <f t="shared" si="6"/>
        <v>150</v>
      </c>
    </row>
    <row r="63" spans="1:8" x14ac:dyDescent="0.25">
      <c r="A63" s="40" t="s">
        <v>42</v>
      </c>
      <c r="B63" s="34">
        <v>555</v>
      </c>
      <c r="C63" s="35" t="s">
        <v>98</v>
      </c>
      <c r="D63" s="35" t="s">
        <v>92</v>
      </c>
      <c r="E63" s="39" t="s">
        <v>56</v>
      </c>
      <c r="F63" s="39">
        <v>244</v>
      </c>
      <c r="G63" s="42">
        <v>150</v>
      </c>
      <c r="H63" s="42">
        <v>150</v>
      </c>
    </row>
    <row r="64" spans="1:8" x14ac:dyDescent="0.25">
      <c r="A64" s="40" t="s">
        <v>58</v>
      </c>
      <c r="B64" s="34">
        <v>555</v>
      </c>
      <c r="C64" s="35" t="s">
        <v>98</v>
      </c>
      <c r="D64" s="35" t="s">
        <v>96</v>
      </c>
      <c r="E64" s="39"/>
      <c r="F64" s="39"/>
      <c r="G64" s="41">
        <f>G67+G68+G73</f>
        <v>1550</v>
      </c>
      <c r="H64" s="41">
        <f>H67+H68+H73</f>
        <v>1790</v>
      </c>
    </row>
    <row r="65" spans="1:8" ht="67.5" x14ac:dyDescent="0.25">
      <c r="A65" s="40" t="s">
        <v>59</v>
      </c>
      <c r="B65" s="34">
        <v>555</v>
      </c>
      <c r="C65" s="35" t="s">
        <v>98</v>
      </c>
      <c r="D65" s="35" t="s">
        <v>96</v>
      </c>
      <c r="E65" s="39" t="s">
        <v>60</v>
      </c>
      <c r="F65" s="39">
        <v>200</v>
      </c>
      <c r="G65" s="42">
        <f>G66</f>
        <v>700</v>
      </c>
      <c r="H65" s="42">
        <f>H66</f>
        <v>800</v>
      </c>
    </row>
    <row r="66" spans="1:8" ht="22.5" x14ac:dyDescent="0.25">
      <c r="A66" s="40" t="s">
        <v>57</v>
      </c>
      <c r="B66" s="34">
        <v>555</v>
      </c>
      <c r="C66" s="35" t="s">
        <v>98</v>
      </c>
      <c r="D66" s="35" t="s">
        <v>96</v>
      </c>
      <c r="E66" s="39" t="s">
        <v>60</v>
      </c>
      <c r="F66" s="39">
        <v>240</v>
      </c>
      <c r="G66" s="42">
        <f>G67</f>
        <v>700</v>
      </c>
      <c r="H66" s="42">
        <f>H67</f>
        <v>800</v>
      </c>
    </row>
    <row r="67" spans="1:8" ht="22.5" x14ac:dyDescent="0.25">
      <c r="A67" s="40" t="s">
        <v>47</v>
      </c>
      <c r="B67" s="34">
        <v>555</v>
      </c>
      <c r="C67" s="35" t="s">
        <v>98</v>
      </c>
      <c r="D67" s="35" t="s">
        <v>96</v>
      </c>
      <c r="E67" s="39" t="s">
        <v>60</v>
      </c>
      <c r="F67" s="39">
        <v>244</v>
      </c>
      <c r="G67" s="42">
        <v>700</v>
      </c>
      <c r="H67" s="42">
        <v>800</v>
      </c>
    </row>
    <row r="68" spans="1:8" ht="45" x14ac:dyDescent="0.25">
      <c r="A68" s="40" t="s">
        <v>61</v>
      </c>
      <c r="B68" s="34">
        <v>555</v>
      </c>
      <c r="C68" s="35" t="s">
        <v>98</v>
      </c>
      <c r="D68" s="35" t="s">
        <v>96</v>
      </c>
      <c r="E68" s="39" t="s">
        <v>62</v>
      </c>
      <c r="F68" s="39"/>
      <c r="G68" s="42">
        <f t="shared" ref="G68:H70" si="7">G69</f>
        <v>600</v>
      </c>
      <c r="H68" s="42">
        <f t="shared" si="7"/>
        <v>740</v>
      </c>
    </row>
    <row r="69" spans="1:8" ht="22.5" x14ac:dyDescent="0.25">
      <c r="A69" s="40" t="s">
        <v>47</v>
      </c>
      <c r="B69" s="34">
        <v>555</v>
      </c>
      <c r="C69" s="35" t="s">
        <v>98</v>
      </c>
      <c r="D69" s="35" t="s">
        <v>96</v>
      </c>
      <c r="E69" s="39" t="s">
        <v>62</v>
      </c>
      <c r="F69" s="39">
        <v>200</v>
      </c>
      <c r="G69" s="42">
        <f t="shared" si="7"/>
        <v>600</v>
      </c>
      <c r="H69" s="42">
        <f t="shared" si="7"/>
        <v>740</v>
      </c>
    </row>
    <row r="70" spans="1:8" ht="22.5" x14ac:dyDescent="0.25">
      <c r="A70" s="40" t="s">
        <v>48</v>
      </c>
      <c r="B70" s="34">
        <v>555</v>
      </c>
      <c r="C70" s="35" t="s">
        <v>98</v>
      </c>
      <c r="D70" s="35" t="s">
        <v>96</v>
      </c>
      <c r="E70" s="39" t="s">
        <v>62</v>
      </c>
      <c r="F70" s="39">
        <v>240</v>
      </c>
      <c r="G70" s="42">
        <f t="shared" si="7"/>
        <v>600</v>
      </c>
      <c r="H70" s="42">
        <f t="shared" si="7"/>
        <v>740</v>
      </c>
    </row>
    <row r="71" spans="1:8" ht="22.5" x14ac:dyDescent="0.25">
      <c r="A71" s="40" t="s">
        <v>63</v>
      </c>
      <c r="B71" s="34">
        <v>555</v>
      </c>
      <c r="C71" s="35" t="s">
        <v>98</v>
      </c>
      <c r="D71" s="35" t="s">
        <v>96</v>
      </c>
      <c r="E71" s="39" t="s">
        <v>62</v>
      </c>
      <c r="F71" s="39">
        <v>244</v>
      </c>
      <c r="G71" s="42">
        <v>600</v>
      </c>
      <c r="H71" s="42">
        <v>740</v>
      </c>
    </row>
    <row r="72" spans="1:8" ht="36" x14ac:dyDescent="0.25">
      <c r="A72" s="58" t="s">
        <v>127</v>
      </c>
      <c r="B72" s="56">
        <v>555</v>
      </c>
      <c r="C72" s="57" t="s">
        <v>98</v>
      </c>
      <c r="D72" s="57" t="s">
        <v>96</v>
      </c>
      <c r="E72" s="55" t="s">
        <v>128</v>
      </c>
      <c r="F72" s="55"/>
      <c r="G72" s="42">
        <f>G73</f>
        <v>250</v>
      </c>
      <c r="H72" s="42">
        <f>H73</f>
        <v>250</v>
      </c>
    </row>
    <row r="73" spans="1:8" ht="24" x14ac:dyDescent="0.25">
      <c r="A73" s="58" t="s">
        <v>47</v>
      </c>
      <c r="B73" s="56">
        <v>555</v>
      </c>
      <c r="C73" s="57" t="s">
        <v>98</v>
      </c>
      <c r="D73" s="57" t="s">
        <v>96</v>
      </c>
      <c r="E73" s="55" t="s">
        <v>128</v>
      </c>
      <c r="F73" s="55">
        <v>200</v>
      </c>
      <c r="G73" s="42">
        <f>G75</f>
        <v>250</v>
      </c>
      <c r="H73" s="42">
        <f>H75</f>
        <v>250</v>
      </c>
    </row>
    <row r="74" spans="1:8" ht="24" x14ac:dyDescent="0.25">
      <c r="A74" s="58" t="s">
        <v>48</v>
      </c>
      <c r="B74" s="56">
        <v>555</v>
      </c>
      <c r="C74" s="57" t="s">
        <v>98</v>
      </c>
      <c r="D74" s="57" t="s">
        <v>96</v>
      </c>
      <c r="E74" s="55" t="s">
        <v>128</v>
      </c>
      <c r="F74" s="55">
        <v>240</v>
      </c>
      <c r="G74" s="42">
        <f>G75</f>
        <v>250</v>
      </c>
      <c r="H74" s="42">
        <f>H75</f>
        <v>250</v>
      </c>
    </row>
    <row r="75" spans="1:8" ht="24" x14ac:dyDescent="0.25">
      <c r="A75" s="58" t="s">
        <v>63</v>
      </c>
      <c r="B75" s="56">
        <v>555</v>
      </c>
      <c r="C75" s="57" t="s">
        <v>98</v>
      </c>
      <c r="D75" s="57" t="s">
        <v>96</v>
      </c>
      <c r="E75" s="55" t="s">
        <v>128</v>
      </c>
      <c r="F75" s="55">
        <v>244</v>
      </c>
      <c r="G75" s="42">
        <v>250</v>
      </c>
      <c r="H75" s="42">
        <v>250</v>
      </c>
    </row>
    <row r="76" spans="1:8" x14ac:dyDescent="0.25">
      <c r="A76" s="40" t="s">
        <v>64</v>
      </c>
      <c r="B76" s="34">
        <v>555</v>
      </c>
      <c r="C76" s="35" t="s">
        <v>101</v>
      </c>
      <c r="D76" s="35" t="s">
        <v>101</v>
      </c>
      <c r="E76" s="39"/>
      <c r="F76" s="39"/>
      <c r="G76" s="41">
        <f t="shared" ref="G76:H78" si="8">G77</f>
        <v>10</v>
      </c>
      <c r="H76" s="41">
        <f t="shared" si="8"/>
        <v>10</v>
      </c>
    </row>
    <row r="77" spans="1:8" ht="33.75" x14ac:dyDescent="0.25">
      <c r="A77" s="40" t="s">
        <v>65</v>
      </c>
      <c r="B77" s="34">
        <v>555</v>
      </c>
      <c r="C77" s="35" t="s">
        <v>101</v>
      </c>
      <c r="D77" s="35" t="s">
        <v>101</v>
      </c>
      <c r="E77" s="39" t="s">
        <v>66</v>
      </c>
      <c r="F77" s="39">
        <v>200</v>
      </c>
      <c r="G77" s="42">
        <f t="shared" si="8"/>
        <v>10</v>
      </c>
      <c r="H77" s="42">
        <f t="shared" si="8"/>
        <v>10</v>
      </c>
    </row>
    <row r="78" spans="1:8" ht="33.75" x14ac:dyDescent="0.25">
      <c r="A78" s="40" t="s">
        <v>67</v>
      </c>
      <c r="B78" s="34">
        <v>555</v>
      </c>
      <c r="C78" s="35" t="s">
        <v>101</v>
      </c>
      <c r="D78" s="35" t="s">
        <v>101</v>
      </c>
      <c r="E78" s="39" t="s">
        <v>66</v>
      </c>
      <c r="F78" s="39">
        <v>240</v>
      </c>
      <c r="G78" s="42">
        <f t="shared" si="8"/>
        <v>10</v>
      </c>
      <c r="H78" s="42">
        <f t="shared" si="8"/>
        <v>10</v>
      </c>
    </row>
    <row r="79" spans="1:8" ht="18" customHeight="1" x14ac:dyDescent="0.25">
      <c r="A79" s="40" t="s">
        <v>47</v>
      </c>
      <c r="B79" s="34">
        <v>555</v>
      </c>
      <c r="C79" s="35" t="s">
        <v>101</v>
      </c>
      <c r="D79" s="35" t="s">
        <v>101</v>
      </c>
      <c r="E79" s="39" t="s">
        <v>66</v>
      </c>
      <c r="F79" s="39">
        <v>244</v>
      </c>
      <c r="G79" s="42">
        <v>10</v>
      </c>
      <c r="H79" s="42">
        <v>10</v>
      </c>
    </row>
    <row r="80" spans="1:8" ht="22.5" x14ac:dyDescent="0.25">
      <c r="A80" s="40" t="s">
        <v>68</v>
      </c>
      <c r="B80" s="34">
        <v>555</v>
      </c>
      <c r="C80" s="35" t="s">
        <v>103</v>
      </c>
      <c r="D80" s="35" t="s">
        <v>92</v>
      </c>
      <c r="E80" s="39"/>
      <c r="F80" s="39"/>
      <c r="G80" s="41">
        <f>G81</f>
        <v>7306.5999999999995</v>
      </c>
      <c r="H80" s="41">
        <f>H81</f>
        <v>8497.1</v>
      </c>
    </row>
    <row r="81" spans="1:8" x14ac:dyDescent="0.25">
      <c r="A81" s="40" t="s">
        <v>69</v>
      </c>
      <c r="B81" s="34">
        <v>555</v>
      </c>
      <c r="C81" s="35" t="s">
        <v>103</v>
      </c>
      <c r="D81" s="35" t="s">
        <v>92</v>
      </c>
      <c r="E81" s="39" t="s">
        <v>70</v>
      </c>
      <c r="F81" s="39"/>
      <c r="G81" s="42">
        <f>G82+G86+G90</f>
        <v>7306.5999999999995</v>
      </c>
      <c r="H81" s="42">
        <f>H82+H86+H90</f>
        <v>8497.1</v>
      </c>
    </row>
    <row r="82" spans="1:8" ht="45" x14ac:dyDescent="0.25">
      <c r="A82" s="40" t="s">
        <v>71</v>
      </c>
      <c r="B82" s="34">
        <v>555</v>
      </c>
      <c r="C82" s="35" t="s">
        <v>103</v>
      </c>
      <c r="D82" s="35" t="s">
        <v>92</v>
      </c>
      <c r="E82" s="39" t="s">
        <v>72</v>
      </c>
      <c r="F82" s="39">
        <v>100</v>
      </c>
      <c r="G82" s="42">
        <f>G83</f>
        <v>5050.3999999999996</v>
      </c>
      <c r="H82" s="42">
        <f>H83</f>
        <v>6170.9</v>
      </c>
    </row>
    <row r="83" spans="1:8" x14ac:dyDescent="0.25">
      <c r="A83" s="40" t="s">
        <v>73</v>
      </c>
      <c r="B83" s="34">
        <v>555</v>
      </c>
      <c r="C83" s="35" t="s">
        <v>103</v>
      </c>
      <c r="D83" s="35" t="s">
        <v>92</v>
      </c>
      <c r="E83" s="39" t="s">
        <v>72</v>
      </c>
      <c r="F83" s="39">
        <v>110</v>
      </c>
      <c r="G83" s="42">
        <f>G84+G85</f>
        <v>5050.3999999999996</v>
      </c>
      <c r="H83" s="42">
        <f>H84+H85</f>
        <v>6170.9</v>
      </c>
    </row>
    <row r="84" spans="1:8" x14ac:dyDescent="0.25">
      <c r="A84" s="40" t="s">
        <v>73</v>
      </c>
      <c r="B84" s="34">
        <v>555</v>
      </c>
      <c r="C84" s="35" t="s">
        <v>103</v>
      </c>
      <c r="D84" s="35" t="s">
        <v>92</v>
      </c>
      <c r="E84" s="39" t="s">
        <v>72</v>
      </c>
      <c r="F84" s="39">
        <v>111</v>
      </c>
      <c r="G84" s="42">
        <v>3879.1</v>
      </c>
      <c r="H84" s="42">
        <v>4739.7</v>
      </c>
    </row>
    <row r="85" spans="1:8" x14ac:dyDescent="0.25">
      <c r="A85" s="40" t="s">
        <v>73</v>
      </c>
      <c r="B85" s="34">
        <v>555</v>
      </c>
      <c r="C85" s="35" t="s">
        <v>103</v>
      </c>
      <c r="D85" s="35" t="s">
        <v>92</v>
      </c>
      <c r="E85" s="39" t="s">
        <v>72</v>
      </c>
      <c r="F85" s="39">
        <v>119</v>
      </c>
      <c r="G85" s="42">
        <v>1171.3</v>
      </c>
      <c r="H85" s="42">
        <v>1431.2</v>
      </c>
    </row>
    <row r="86" spans="1:8" ht="22.5" x14ac:dyDescent="0.25">
      <c r="A86" s="40" t="s">
        <v>47</v>
      </c>
      <c r="B86" s="34">
        <v>555</v>
      </c>
      <c r="C86" s="35" t="s">
        <v>103</v>
      </c>
      <c r="D86" s="35" t="s">
        <v>92</v>
      </c>
      <c r="E86" s="39" t="s">
        <v>74</v>
      </c>
      <c r="F86" s="39">
        <v>200</v>
      </c>
      <c r="G86" s="42">
        <f>G87</f>
        <v>2255</v>
      </c>
      <c r="H86" s="42">
        <f>H87</f>
        <v>2325</v>
      </c>
    </row>
    <row r="87" spans="1:8" ht="22.5" x14ac:dyDescent="0.25">
      <c r="A87" s="40" t="s">
        <v>48</v>
      </c>
      <c r="B87" s="34">
        <v>555</v>
      </c>
      <c r="C87" s="35" t="s">
        <v>103</v>
      </c>
      <c r="D87" s="35" t="s">
        <v>92</v>
      </c>
      <c r="E87" s="39" t="s">
        <v>74</v>
      </c>
      <c r="F87" s="39">
        <v>240</v>
      </c>
      <c r="G87" s="42">
        <f>G88+G89</f>
        <v>2255</v>
      </c>
      <c r="H87" s="42">
        <f>H88+H89</f>
        <v>2325</v>
      </c>
    </row>
    <row r="88" spans="1:8" ht="22.5" x14ac:dyDescent="0.25">
      <c r="A88" s="40" t="s">
        <v>63</v>
      </c>
      <c r="B88" s="34">
        <v>555</v>
      </c>
      <c r="C88" s="35" t="s">
        <v>103</v>
      </c>
      <c r="D88" s="35" t="s">
        <v>92</v>
      </c>
      <c r="E88" s="39" t="s">
        <v>74</v>
      </c>
      <c r="F88" s="39">
        <v>242</v>
      </c>
      <c r="G88" s="42">
        <v>220</v>
      </c>
      <c r="H88" s="42">
        <v>240</v>
      </c>
    </row>
    <row r="89" spans="1:8" ht="22.5" x14ac:dyDescent="0.25">
      <c r="A89" s="40" t="s">
        <v>63</v>
      </c>
      <c r="B89" s="34">
        <v>555</v>
      </c>
      <c r="C89" s="35" t="s">
        <v>103</v>
      </c>
      <c r="D89" s="35" t="s">
        <v>92</v>
      </c>
      <c r="E89" s="39" t="s">
        <v>74</v>
      </c>
      <c r="F89" s="39">
        <v>244</v>
      </c>
      <c r="G89" s="42">
        <v>2035</v>
      </c>
      <c r="H89" s="42">
        <v>2085</v>
      </c>
    </row>
    <row r="90" spans="1:8" x14ac:dyDescent="0.25">
      <c r="A90" s="40" t="s">
        <v>20</v>
      </c>
      <c r="B90" s="34">
        <v>555</v>
      </c>
      <c r="C90" s="35" t="s">
        <v>103</v>
      </c>
      <c r="D90" s="35" t="s">
        <v>92</v>
      </c>
      <c r="E90" s="39" t="s">
        <v>74</v>
      </c>
      <c r="F90" s="39">
        <v>800</v>
      </c>
      <c r="G90" s="42">
        <f>G91</f>
        <v>1.2</v>
      </c>
      <c r="H90" s="42">
        <f>H91</f>
        <v>1.2</v>
      </c>
    </row>
    <row r="91" spans="1:8" ht="22.5" x14ac:dyDescent="0.25">
      <c r="A91" s="40" t="s">
        <v>21</v>
      </c>
      <c r="B91" s="34">
        <v>555</v>
      </c>
      <c r="C91" s="35" t="s">
        <v>103</v>
      </c>
      <c r="D91" s="35" t="s">
        <v>92</v>
      </c>
      <c r="E91" s="39" t="s">
        <v>74</v>
      </c>
      <c r="F91" s="39">
        <v>850</v>
      </c>
      <c r="G91" s="42">
        <f>G92+G93+G94</f>
        <v>1.2</v>
      </c>
      <c r="H91" s="42">
        <f>H92+H93+H94</f>
        <v>1.2</v>
      </c>
    </row>
    <row r="92" spans="1:8" ht="22.5" x14ac:dyDescent="0.25">
      <c r="A92" s="40" t="s">
        <v>75</v>
      </c>
      <c r="B92" s="34">
        <v>555</v>
      </c>
      <c r="C92" s="35" t="s">
        <v>103</v>
      </c>
      <c r="D92" s="35" t="s">
        <v>92</v>
      </c>
      <c r="E92" s="39" t="s">
        <v>74</v>
      </c>
      <c r="F92" s="39">
        <v>851</v>
      </c>
      <c r="G92" s="42">
        <v>0.2</v>
      </c>
      <c r="H92" s="42">
        <v>0.2</v>
      </c>
    </row>
    <row r="93" spans="1:8" x14ac:dyDescent="0.25">
      <c r="A93" s="40" t="s">
        <v>76</v>
      </c>
      <c r="B93" s="34">
        <v>555</v>
      </c>
      <c r="C93" s="35" t="s">
        <v>103</v>
      </c>
      <c r="D93" s="35" t="s">
        <v>92</v>
      </c>
      <c r="E93" s="39" t="s">
        <v>74</v>
      </c>
      <c r="F93" s="39">
        <v>852</v>
      </c>
      <c r="G93" s="42">
        <v>0.5</v>
      </c>
      <c r="H93" s="42">
        <v>0.5</v>
      </c>
    </row>
    <row r="94" spans="1:8" x14ac:dyDescent="0.25">
      <c r="A94" s="40" t="s">
        <v>76</v>
      </c>
      <c r="B94" s="34">
        <v>555</v>
      </c>
      <c r="C94" s="35" t="s">
        <v>103</v>
      </c>
      <c r="D94" s="35" t="s">
        <v>92</v>
      </c>
      <c r="E94" s="39" t="s">
        <v>74</v>
      </c>
      <c r="F94" s="39">
        <v>852</v>
      </c>
      <c r="G94" s="42">
        <v>0.5</v>
      </c>
      <c r="H94" s="42">
        <v>0.5</v>
      </c>
    </row>
    <row r="95" spans="1:8" x14ac:dyDescent="0.25">
      <c r="A95" s="40" t="s">
        <v>77</v>
      </c>
      <c r="B95" s="34">
        <v>555</v>
      </c>
      <c r="C95" s="35"/>
      <c r="D95" s="35"/>
      <c r="E95" s="36"/>
      <c r="F95" s="36"/>
      <c r="G95" s="41">
        <f t="shared" ref="G95:H101" si="9">G96</f>
        <v>179</v>
      </c>
      <c r="H95" s="41">
        <f t="shared" si="9"/>
        <v>215</v>
      </c>
    </row>
    <row r="96" spans="1:8" ht="22.5" x14ac:dyDescent="0.25">
      <c r="A96" s="40" t="s">
        <v>78</v>
      </c>
      <c r="B96" s="34">
        <v>555</v>
      </c>
      <c r="C96" s="35" t="s">
        <v>102</v>
      </c>
      <c r="D96" s="35" t="s">
        <v>92</v>
      </c>
      <c r="E96" s="39"/>
      <c r="F96" s="39"/>
      <c r="G96" s="42">
        <f t="shared" si="9"/>
        <v>179</v>
      </c>
      <c r="H96" s="42">
        <f t="shared" si="9"/>
        <v>215</v>
      </c>
    </row>
    <row r="97" spans="1:8" ht="22.5" x14ac:dyDescent="0.25">
      <c r="A97" s="40" t="s">
        <v>79</v>
      </c>
      <c r="B97" s="34">
        <v>555</v>
      </c>
      <c r="C97" s="35" t="s">
        <v>102</v>
      </c>
      <c r="D97" s="35" t="s">
        <v>92</v>
      </c>
      <c r="E97" s="39" t="s">
        <v>80</v>
      </c>
      <c r="F97" s="39"/>
      <c r="G97" s="42">
        <f t="shared" si="9"/>
        <v>179</v>
      </c>
      <c r="H97" s="42">
        <f t="shared" si="9"/>
        <v>215</v>
      </c>
    </row>
    <row r="98" spans="1:8" ht="33.75" x14ac:dyDescent="0.25">
      <c r="A98" s="40" t="s">
        <v>81</v>
      </c>
      <c r="B98" s="34">
        <v>555</v>
      </c>
      <c r="C98" s="35" t="s">
        <v>102</v>
      </c>
      <c r="D98" s="35" t="s">
        <v>92</v>
      </c>
      <c r="E98" s="39" t="s">
        <v>80</v>
      </c>
      <c r="F98" s="39"/>
      <c r="G98" s="42">
        <f t="shared" si="9"/>
        <v>179</v>
      </c>
      <c r="H98" s="42">
        <f t="shared" si="9"/>
        <v>215</v>
      </c>
    </row>
    <row r="99" spans="1:8" ht="33.75" x14ac:dyDescent="0.25">
      <c r="A99" s="40" t="s">
        <v>82</v>
      </c>
      <c r="B99" s="34">
        <v>555</v>
      </c>
      <c r="C99" s="35">
        <v>10</v>
      </c>
      <c r="D99" s="35" t="s">
        <v>92</v>
      </c>
      <c r="E99" s="39" t="s">
        <v>80</v>
      </c>
      <c r="F99" s="39"/>
      <c r="G99" s="42">
        <f t="shared" si="9"/>
        <v>179</v>
      </c>
      <c r="H99" s="42">
        <f t="shared" si="9"/>
        <v>215</v>
      </c>
    </row>
    <row r="100" spans="1:8" x14ac:dyDescent="0.25">
      <c r="A100" s="40" t="s">
        <v>83</v>
      </c>
      <c r="B100" s="34">
        <v>555</v>
      </c>
      <c r="C100" s="35">
        <v>10</v>
      </c>
      <c r="D100" s="35" t="s">
        <v>92</v>
      </c>
      <c r="E100" s="39" t="s">
        <v>80</v>
      </c>
      <c r="F100" s="39">
        <v>300</v>
      </c>
      <c r="G100" s="42">
        <f t="shared" si="9"/>
        <v>179</v>
      </c>
      <c r="H100" s="42">
        <f t="shared" si="9"/>
        <v>215</v>
      </c>
    </row>
    <row r="101" spans="1:8" ht="22.5" x14ac:dyDescent="0.25">
      <c r="A101" s="40" t="s">
        <v>84</v>
      </c>
      <c r="B101" s="34">
        <v>555</v>
      </c>
      <c r="C101" s="35">
        <v>10</v>
      </c>
      <c r="D101" s="35" t="s">
        <v>92</v>
      </c>
      <c r="E101" s="39" t="s">
        <v>80</v>
      </c>
      <c r="F101" s="39">
        <v>310</v>
      </c>
      <c r="G101" s="42">
        <f t="shared" si="9"/>
        <v>179</v>
      </c>
      <c r="H101" s="42">
        <f t="shared" si="9"/>
        <v>215</v>
      </c>
    </row>
    <row r="102" spans="1:8" ht="22.5" x14ac:dyDescent="0.25">
      <c r="A102" s="40" t="s">
        <v>85</v>
      </c>
      <c r="B102" s="34">
        <v>555</v>
      </c>
      <c r="C102" s="35">
        <v>10</v>
      </c>
      <c r="D102" s="35" t="s">
        <v>92</v>
      </c>
      <c r="E102" s="39" t="s">
        <v>80</v>
      </c>
      <c r="F102" s="39">
        <v>312</v>
      </c>
      <c r="G102" s="42">
        <v>179</v>
      </c>
      <c r="H102" s="42">
        <v>215</v>
      </c>
    </row>
    <row r="103" spans="1:8" x14ac:dyDescent="0.25">
      <c r="A103" s="40" t="s">
        <v>86</v>
      </c>
      <c r="B103" s="34">
        <v>555</v>
      </c>
      <c r="C103" s="35">
        <v>99</v>
      </c>
      <c r="D103" s="35">
        <v>99</v>
      </c>
      <c r="E103" s="39" t="s">
        <v>87</v>
      </c>
      <c r="F103" s="39">
        <v>990</v>
      </c>
      <c r="G103" s="42">
        <v>433.6</v>
      </c>
      <c r="H103" s="42">
        <v>973.3</v>
      </c>
    </row>
    <row r="104" spans="1:8" x14ac:dyDescent="0.25">
      <c r="A104" s="40" t="s">
        <v>88</v>
      </c>
      <c r="B104" s="34">
        <v>555</v>
      </c>
      <c r="C104" s="35"/>
      <c r="D104" s="35"/>
      <c r="E104" s="39"/>
      <c r="F104" s="39"/>
      <c r="G104" s="42">
        <f>G103+G95+G80+G76+G59+G48+G42+G36+G32+G29+G14+G8</f>
        <v>17344.099999999999</v>
      </c>
      <c r="H104" s="42">
        <f>H103+H95+H80+H76+H59+H48+H42+H36+H32+H29+H14+H8</f>
        <v>19467.399999999998</v>
      </c>
    </row>
    <row r="105" spans="1:8" x14ac:dyDescent="0.25">
      <c r="A105" s="30"/>
      <c r="B105" s="30"/>
      <c r="C105" s="30"/>
      <c r="D105" s="30"/>
      <c r="E105" s="30"/>
      <c r="F105" s="30"/>
      <c r="G105" s="30"/>
      <c r="H105" s="30"/>
    </row>
  </sheetData>
  <mergeCells count="5">
    <mergeCell ref="F1:H1"/>
    <mergeCell ref="A4:H4"/>
    <mergeCell ref="A5:H5"/>
    <mergeCell ref="C2:H2"/>
    <mergeCell ref="E3:H3"/>
  </mergeCells>
  <pageMargins left="0.31496062992125984" right="0.11811023622047245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workbookViewId="0">
      <selection activeCell="J3" sqref="J3"/>
    </sheetView>
  </sheetViews>
  <sheetFormatPr defaultRowHeight="15" x14ac:dyDescent="0.25"/>
  <cols>
    <col min="1" max="1" width="43.7109375" customWidth="1"/>
    <col min="2" max="2" width="4.85546875" customWidth="1"/>
    <col min="3" max="3" width="3.42578125" customWidth="1"/>
    <col min="4" max="4" width="4.42578125" customWidth="1"/>
    <col min="5" max="5" width="11.28515625" customWidth="1"/>
    <col min="6" max="6" width="5.28515625" customWidth="1"/>
    <col min="7" max="7" width="4.42578125" customWidth="1"/>
    <col min="8" max="8" width="11.5703125" customWidth="1"/>
  </cols>
  <sheetData>
    <row r="1" spans="1:8" x14ac:dyDescent="0.25">
      <c r="A1" s="2" t="s">
        <v>120</v>
      </c>
      <c r="F1" s="62" t="s">
        <v>105</v>
      </c>
      <c r="G1" s="62"/>
      <c r="H1" s="62"/>
    </row>
    <row r="2" spans="1:8" x14ac:dyDescent="0.25">
      <c r="A2" s="2"/>
      <c r="F2" s="74" t="s">
        <v>132</v>
      </c>
      <c r="G2" s="74"/>
      <c r="H2" s="74"/>
    </row>
    <row r="3" spans="1:8" ht="78" customHeight="1" x14ac:dyDescent="0.25">
      <c r="A3" s="3" t="s">
        <v>121</v>
      </c>
      <c r="D3" s="75" t="s">
        <v>138</v>
      </c>
      <c r="E3" s="75"/>
      <c r="F3" s="75"/>
      <c r="G3" s="75"/>
      <c r="H3" s="75"/>
    </row>
    <row r="4" spans="1:8" ht="83.45" customHeight="1" x14ac:dyDescent="0.25">
      <c r="A4" s="63" t="s">
        <v>133</v>
      </c>
      <c r="B4" s="63"/>
      <c r="C4" s="63"/>
      <c r="D4" s="63"/>
      <c r="E4" s="63"/>
      <c r="F4" s="63"/>
      <c r="G4" s="63"/>
      <c r="H4" s="63"/>
    </row>
    <row r="5" spans="1:8" ht="60" customHeight="1" x14ac:dyDescent="0.25">
      <c r="A5" s="76" t="s">
        <v>134</v>
      </c>
      <c r="B5" s="76"/>
      <c r="C5" s="76"/>
      <c r="D5" s="76"/>
      <c r="E5" s="76"/>
      <c r="F5" s="76"/>
      <c r="G5" s="76"/>
      <c r="H5" s="76"/>
    </row>
    <row r="6" spans="1:8" x14ac:dyDescent="0.25">
      <c r="A6" s="70" t="s">
        <v>0</v>
      </c>
      <c r="B6" s="69" t="s">
        <v>1</v>
      </c>
      <c r="C6" s="69" t="s">
        <v>91</v>
      </c>
      <c r="D6" s="69" t="s">
        <v>2</v>
      </c>
      <c r="E6" s="69" t="s">
        <v>3</v>
      </c>
      <c r="F6" s="69" t="s">
        <v>4</v>
      </c>
      <c r="G6" s="70" t="s">
        <v>106</v>
      </c>
      <c r="H6" s="70" t="s">
        <v>126</v>
      </c>
    </row>
    <row r="7" spans="1:8" ht="9.6" customHeight="1" x14ac:dyDescent="0.25">
      <c r="A7" s="70"/>
      <c r="B7" s="69"/>
      <c r="C7" s="69"/>
      <c r="D7" s="69"/>
      <c r="E7" s="69"/>
      <c r="F7" s="69"/>
      <c r="G7" s="70"/>
      <c r="H7" s="70"/>
    </row>
    <row r="8" spans="1:8" hidden="1" x14ac:dyDescent="0.25">
      <c r="A8" s="70"/>
      <c r="B8" s="69"/>
      <c r="C8" s="69"/>
      <c r="D8" s="69"/>
      <c r="E8" s="69"/>
      <c r="F8" s="69"/>
      <c r="G8" s="70"/>
      <c r="H8" s="70"/>
    </row>
    <row r="9" spans="1:8" ht="2.4500000000000002" hidden="1" customHeight="1" x14ac:dyDescent="0.25">
      <c r="A9" s="70"/>
      <c r="B9" s="69"/>
      <c r="C9" s="69"/>
      <c r="D9" s="69"/>
      <c r="E9" s="69"/>
      <c r="F9" s="69"/>
      <c r="G9" s="70"/>
      <c r="H9" s="70"/>
    </row>
    <row r="10" spans="1:8" hidden="1" x14ac:dyDescent="0.25">
      <c r="A10" s="70"/>
      <c r="B10" s="69"/>
      <c r="C10" s="69"/>
      <c r="D10" s="69"/>
      <c r="E10" s="69"/>
      <c r="F10" s="69"/>
      <c r="G10" s="70"/>
      <c r="H10" s="70"/>
    </row>
    <row r="11" spans="1:8" hidden="1" x14ac:dyDescent="0.25">
      <c r="A11" s="70"/>
      <c r="B11" s="69"/>
      <c r="C11" s="69"/>
      <c r="D11" s="69"/>
      <c r="E11" s="69"/>
      <c r="F11" s="69"/>
      <c r="G11" s="70"/>
      <c r="H11" s="70"/>
    </row>
    <row r="12" spans="1:8" hidden="1" x14ac:dyDescent="0.25">
      <c r="A12" s="70"/>
      <c r="B12" s="69"/>
      <c r="C12" s="69"/>
      <c r="D12" s="69"/>
      <c r="E12" s="69"/>
      <c r="F12" s="69"/>
      <c r="G12" s="70"/>
      <c r="H12" s="70"/>
    </row>
    <row r="13" spans="1:8" hidden="1" x14ac:dyDescent="0.25">
      <c r="A13" s="70"/>
      <c r="B13" s="69"/>
      <c r="C13" s="69"/>
      <c r="D13" s="69"/>
      <c r="E13" s="69"/>
      <c r="F13" s="69"/>
      <c r="G13" s="70"/>
      <c r="H13" s="70"/>
    </row>
    <row r="14" spans="1:8" hidden="1" x14ac:dyDescent="0.25">
      <c r="A14" s="70"/>
      <c r="B14" s="69"/>
      <c r="C14" s="69"/>
      <c r="D14" s="69"/>
      <c r="E14" s="69"/>
      <c r="F14" s="69"/>
      <c r="G14" s="70"/>
      <c r="H14" s="70"/>
    </row>
    <row r="15" spans="1:8" hidden="1" x14ac:dyDescent="0.25">
      <c r="A15" s="70"/>
      <c r="B15" s="69"/>
      <c r="C15" s="69"/>
      <c r="D15" s="69"/>
      <c r="E15" s="69"/>
      <c r="F15" s="69"/>
      <c r="G15" s="70"/>
      <c r="H15" s="70"/>
    </row>
    <row r="16" spans="1:8" hidden="1" x14ac:dyDescent="0.25">
      <c r="A16" s="70"/>
      <c r="B16" s="69"/>
      <c r="C16" s="69"/>
      <c r="D16" s="69"/>
      <c r="E16" s="69"/>
      <c r="F16" s="69"/>
      <c r="G16" s="70"/>
      <c r="H16" s="70"/>
    </row>
    <row r="17" spans="1:8" hidden="1" x14ac:dyDescent="0.25">
      <c r="A17" s="70"/>
      <c r="B17" s="69"/>
      <c r="C17" s="69"/>
      <c r="D17" s="69"/>
      <c r="E17" s="69"/>
      <c r="F17" s="69"/>
      <c r="G17" s="70"/>
      <c r="H17" s="70"/>
    </row>
    <row r="18" spans="1:8" hidden="1" x14ac:dyDescent="0.25">
      <c r="A18" s="70"/>
      <c r="B18" s="69"/>
      <c r="C18" s="69"/>
      <c r="D18" s="69"/>
      <c r="E18" s="69"/>
      <c r="F18" s="69"/>
      <c r="G18" s="70"/>
      <c r="H18" s="70"/>
    </row>
    <row r="19" spans="1:8" hidden="1" x14ac:dyDescent="0.25">
      <c r="A19" s="70"/>
      <c r="B19" s="69"/>
      <c r="C19" s="69"/>
      <c r="D19" s="69"/>
      <c r="E19" s="69"/>
      <c r="F19" s="69"/>
      <c r="G19" s="70"/>
      <c r="H19" s="70"/>
    </row>
    <row r="20" spans="1:8" hidden="1" x14ac:dyDescent="0.25">
      <c r="A20" s="70"/>
      <c r="B20" s="69"/>
      <c r="C20" s="69"/>
      <c r="D20" s="69"/>
      <c r="E20" s="69"/>
      <c r="F20" s="69"/>
      <c r="G20" s="70"/>
      <c r="H20" s="70"/>
    </row>
    <row r="21" spans="1:8" hidden="1" x14ac:dyDescent="0.25">
      <c r="A21" s="70"/>
      <c r="B21" s="69"/>
      <c r="C21" s="69"/>
      <c r="D21" s="69"/>
      <c r="E21" s="69"/>
      <c r="F21" s="69"/>
      <c r="G21" s="70"/>
      <c r="H21" s="70"/>
    </row>
    <row r="22" spans="1:8" hidden="1" x14ac:dyDescent="0.25">
      <c r="A22" s="70"/>
      <c r="B22" s="69"/>
      <c r="C22" s="69"/>
      <c r="D22" s="69"/>
      <c r="E22" s="69"/>
      <c r="F22" s="69"/>
      <c r="G22" s="70"/>
      <c r="H22" s="70"/>
    </row>
    <row r="23" spans="1:8" x14ac:dyDescent="0.25">
      <c r="A23" s="20" t="s">
        <v>6</v>
      </c>
      <c r="B23" s="50">
        <v>555</v>
      </c>
      <c r="C23" s="49" t="s">
        <v>92</v>
      </c>
      <c r="D23" s="49" t="s">
        <v>99</v>
      </c>
      <c r="E23" s="48"/>
      <c r="F23" s="48"/>
      <c r="G23" s="21"/>
      <c r="H23" s="21">
        <f>H24+H30+H54+H58+H62</f>
        <v>5395.9</v>
      </c>
    </row>
    <row r="24" spans="1:8" ht="48" x14ac:dyDescent="0.25">
      <c r="A24" s="20" t="s">
        <v>7</v>
      </c>
      <c r="B24" s="21">
        <v>555</v>
      </c>
      <c r="C24" s="22" t="s">
        <v>92</v>
      </c>
      <c r="D24" s="22" t="s">
        <v>93</v>
      </c>
      <c r="E24" s="48"/>
      <c r="F24" s="48"/>
      <c r="G24" s="21"/>
      <c r="H24" s="21">
        <f>H25</f>
        <v>464.3</v>
      </c>
    </row>
    <row r="25" spans="1:8" ht="36" x14ac:dyDescent="0.25">
      <c r="A25" s="51" t="s">
        <v>8</v>
      </c>
      <c r="B25" s="50">
        <v>555</v>
      </c>
      <c r="C25" s="49" t="s">
        <v>92</v>
      </c>
      <c r="D25" s="49" t="s">
        <v>93</v>
      </c>
      <c r="E25" s="48" t="s">
        <v>9</v>
      </c>
      <c r="F25" s="48"/>
      <c r="G25" s="50"/>
      <c r="H25" s="50">
        <f>H26</f>
        <v>464.3</v>
      </c>
    </row>
    <row r="26" spans="1:8" ht="60" x14ac:dyDescent="0.25">
      <c r="A26" s="51" t="s">
        <v>10</v>
      </c>
      <c r="B26" s="50">
        <v>555</v>
      </c>
      <c r="C26" s="49" t="s">
        <v>92</v>
      </c>
      <c r="D26" s="49" t="s">
        <v>93</v>
      </c>
      <c r="E26" s="48" t="s">
        <v>9</v>
      </c>
      <c r="F26" s="48">
        <v>100</v>
      </c>
      <c r="G26" s="50"/>
      <c r="H26" s="50">
        <f>H27</f>
        <v>464.3</v>
      </c>
    </row>
    <row r="27" spans="1:8" ht="24" x14ac:dyDescent="0.25">
      <c r="A27" s="51" t="s">
        <v>11</v>
      </c>
      <c r="B27" s="50">
        <v>555</v>
      </c>
      <c r="C27" s="49" t="s">
        <v>92</v>
      </c>
      <c r="D27" s="49" t="s">
        <v>93</v>
      </c>
      <c r="E27" s="48" t="s">
        <v>9</v>
      </c>
      <c r="F27" s="48">
        <v>120</v>
      </c>
      <c r="G27" s="50"/>
      <c r="H27" s="50">
        <f>H28+H29</f>
        <v>464.3</v>
      </c>
    </row>
    <row r="28" spans="1:8" x14ac:dyDescent="0.25">
      <c r="A28" s="51" t="s">
        <v>107</v>
      </c>
      <c r="B28" s="50">
        <v>555</v>
      </c>
      <c r="C28" s="49" t="s">
        <v>92</v>
      </c>
      <c r="D28" s="49" t="s">
        <v>93</v>
      </c>
      <c r="E28" s="48" t="s">
        <v>9</v>
      </c>
      <c r="F28" s="48">
        <v>121</v>
      </c>
      <c r="G28" s="50">
        <v>211</v>
      </c>
      <c r="H28" s="50">
        <v>356.5</v>
      </c>
    </row>
    <row r="29" spans="1:8" ht="13.15" customHeight="1" x14ac:dyDescent="0.25">
      <c r="A29" s="51" t="s">
        <v>108</v>
      </c>
      <c r="B29" s="50">
        <v>555</v>
      </c>
      <c r="C29" s="49" t="s">
        <v>92</v>
      </c>
      <c r="D29" s="49" t="s">
        <v>93</v>
      </c>
      <c r="E29" s="48" t="s">
        <v>9</v>
      </c>
      <c r="F29" s="48">
        <v>129</v>
      </c>
      <c r="G29" s="50">
        <v>213</v>
      </c>
      <c r="H29" s="50">
        <v>107.8</v>
      </c>
    </row>
    <row r="30" spans="1:8" ht="72" x14ac:dyDescent="0.25">
      <c r="A30" s="20" t="s">
        <v>12</v>
      </c>
      <c r="B30" s="21">
        <v>555</v>
      </c>
      <c r="C30" s="22" t="s">
        <v>92</v>
      </c>
      <c r="D30" s="22" t="s">
        <v>94</v>
      </c>
      <c r="E30" s="25"/>
      <c r="F30" s="25"/>
      <c r="G30" s="21"/>
      <c r="H30" s="21">
        <f>H31+H37</f>
        <v>3938.7999999999997</v>
      </c>
    </row>
    <row r="31" spans="1:8" ht="60" x14ac:dyDescent="0.25">
      <c r="A31" s="51" t="s">
        <v>13</v>
      </c>
      <c r="B31" s="50">
        <v>555</v>
      </c>
      <c r="C31" s="49" t="s">
        <v>92</v>
      </c>
      <c r="D31" s="49" t="s">
        <v>94</v>
      </c>
      <c r="E31" s="48" t="s">
        <v>14</v>
      </c>
      <c r="F31" s="48">
        <v>100</v>
      </c>
      <c r="G31" s="50"/>
      <c r="H31" s="50">
        <f>H32</f>
        <v>3448.6</v>
      </c>
    </row>
    <row r="32" spans="1:8" ht="24" x14ac:dyDescent="0.25">
      <c r="A32" s="51" t="s">
        <v>11</v>
      </c>
      <c r="B32" s="50">
        <v>555</v>
      </c>
      <c r="C32" s="49" t="s">
        <v>92</v>
      </c>
      <c r="D32" s="49" t="s">
        <v>94</v>
      </c>
      <c r="E32" s="48" t="s">
        <v>14</v>
      </c>
      <c r="F32" s="48">
        <v>120</v>
      </c>
      <c r="G32" s="50"/>
      <c r="H32" s="50">
        <f>H33+H34+H35</f>
        <v>3448.6</v>
      </c>
    </row>
    <row r="33" spans="1:8" x14ac:dyDescent="0.25">
      <c r="A33" s="51" t="s">
        <v>107</v>
      </c>
      <c r="B33" s="50">
        <v>555</v>
      </c>
      <c r="C33" s="49" t="s">
        <v>92</v>
      </c>
      <c r="D33" s="49" t="s">
        <v>94</v>
      </c>
      <c r="E33" s="48" t="s">
        <v>14</v>
      </c>
      <c r="F33" s="48">
        <v>121</v>
      </c>
      <c r="G33" s="50">
        <v>211</v>
      </c>
      <c r="H33" s="50">
        <v>2641</v>
      </c>
    </row>
    <row r="34" spans="1:8" x14ac:dyDescent="0.25">
      <c r="A34" s="51" t="s">
        <v>108</v>
      </c>
      <c r="B34" s="50">
        <v>555</v>
      </c>
      <c r="C34" s="49" t="s">
        <v>92</v>
      </c>
      <c r="D34" s="49" t="s">
        <v>94</v>
      </c>
      <c r="E34" s="48" t="s">
        <v>14</v>
      </c>
      <c r="F34" s="48">
        <v>129</v>
      </c>
      <c r="G34" s="50">
        <v>213</v>
      </c>
      <c r="H34" s="50">
        <v>797.6</v>
      </c>
    </row>
    <row r="35" spans="1:8" ht="24" x14ac:dyDescent="0.25">
      <c r="A35" s="51" t="s">
        <v>11</v>
      </c>
      <c r="B35" s="50">
        <v>555</v>
      </c>
      <c r="C35" s="49" t="s">
        <v>92</v>
      </c>
      <c r="D35" s="49" t="s">
        <v>94</v>
      </c>
      <c r="E35" s="48" t="s">
        <v>14</v>
      </c>
      <c r="F35" s="48">
        <v>122</v>
      </c>
      <c r="G35" s="50"/>
      <c r="H35" s="50">
        <f>H36</f>
        <v>10</v>
      </c>
    </row>
    <row r="36" spans="1:8" x14ac:dyDescent="0.25">
      <c r="A36" s="51" t="s">
        <v>109</v>
      </c>
      <c r="B36" s="50">
        <v>555</v>
      </c>
      <c r="C36" s="49" t="s">
        <v>92</v>
      </c>
      <c r="D36" s="49" t="s">
        <v>94</v>
      </c>
      <c r="E36" s="48" t="s">
        <v>14</v>
      </c>
      <c r="F36" s="48">
        <v>122</v>
      </c>
      <c r="G36" s="50">
        <v>212</v>
      </c>
      <c r="H36" s="50">
        <v>10</v>
      </c>
    </row>
    <row r="37" spans="1:8" ht="60" x14ac:dyDescent="0.25">
      <c r="A37" s="51" t="s">
        <v>15</v>
      </c>
      <c r="B37" s="50">
        <v>555</v>
      </c>
      <c r="C37" s="49" t="s">
        <v>92</v>
      </c>
      <c r="D37" s="49" t="s">
        <v>94</v>
      </c>
      <c r="E37" s="48" t="s">
        <v>16</v>
      </c>
      <c r="F37" s="48"/>
      <c r="G37" s="50"/>
      <c r="H37" s="50">
        <f>H38+H50</f>
        <v>490.2</v>
      </c>
    </row>
    <row r="38" spans="1:8" ht="24" x14ac:dyDescent="0.25">
      <c r="A38" s="51" t="s">
        <v>17</v>
      </c>
      <c r="B38" s="50">
        <v>555</v>
      </c>
      <c r="C38" s="49" t="s">
        <v>92</v>
      </c>
      <c r="D38" s="49" t="s">
        <v>94</v>
      </c>
      <c r="E38" s="48" t="s">
        <v>16</v>
      </c>
      <c r="F38" s="48">
        <v>200</v>
      </c>
      <c r="G38" s="50"/>
      <c r="H38" s="50">
        <f>H39</f>
        <v>442.2</v>
      </c>
    </row>
    <row r="39" spans="1:8" ht="24" x14ac:dyDescent="0.25">
      <c r="A39" s="51" t="s">
        <v>18</v>
      </c>
      <c r="B39" s="50">
        <v>555</v>
      </c>
      <c r="C39" s="49" t="s">
        <v>92</v>
      </c>
      <c r="D39" s="49" t="s">
        <v>94</v>
      </c>
      <c r="E39" s="48" t="s">
        <v>16</v>
      </c>
      <c r="F39" s="48">
        <v>240</v>
      </c>
      <c r="G39" s="50"/>
      <c r="H39" s="50">
        <f>H40+H44</f>
        <v>442.2</v>
      </c>
    </row>
    <row r="40" spans="1:8" ht="24" x14ac:dyDescent="0.25">
      <c r="A40" s="51" t="s">
        <v>19</v>
      </c>
      <c r="B40" s="50">
        <v>555</v>
      </c>
      <c r="C40" s="49" t="s">
        <v>92</v>
      </c>
      <c r="D40" s="49" t="s">
        <v>94</v>
      </c>
      <c r="E40" s="48" t="s">
        <v>16</v>
      </c>
      <c r="F40" s="48">
        <v>242</v>
      </c>
      <c r="G40" s="50"/>
      <c r="H40" s="50">
        <f>H41+H43+H42</f>
        <v>129.5</v>
      </c>
    </row>
    <row r="41" spans="1:8" x14ac:dyDescent="0.25">
      <c r="A41" s="51" t="s">
        <v>110</v>
      </c>
      <c r="B41" s="50">
        <v>555</v>
      </c>
      <c r="C41" s="49" t="s">
        <v>92</v>
      </c>
      <c r="D41" s="49" t="s">
        <v>94</v>
      </c>
      <c r="E41" s="48" t="s">
        <v>16</v>
      </c>
      <c r="F41" s="48">
        <v>242</v>
      </c>
      <c r="G41" s="50">
        <v>221</v>
      </c>
      <c r="H41" s="50">
        <v>82.5</v>
      </c>
    </row>
    <row r="42" spans="1:8" x14ac:dyDescent="0.25">
      <c r="A42" s="58" t="s">
        <v>113</v>
      </c>
      <c r="B42" s="56">
        <v>555</v>
      </c>
      <c r="C42" s="57" t="s">
        <v>92</v>
      </c>
      <c r="D42" s="57" t="s">
        <v>94</v>
      </c>
      <c r="E42" s="55" t="s">
        <v>16</v>
      </c>
      <c r="F42" s="55">
        <v>242</v>
      </c>
      <c r="G42" s="56">
        <v>226</v>
      </c>
      <c r="H42" s="56">
        <v>12</v>
      </c>
    </row>
    <row r="43" spans="1:8" x14ac:dyDescent="0.25">
      <c r="A43" s="51" t="s">
        <v>111</v>
      </c>
      <c r="B43" s="50">
        <v>555</v>
      </c>
      <c r="C43" s="49" t="s">
        <v>92</v>
      </c>
      <c r="D43" s="49" t="s">
        <v>94</v>
      </c>
      <c r="E43" s="48" t="s">
        <v>16</v>
      </c>
      <c r="F43" s="48">
        <v>242</v>
      </c>
      <c r="G43" s="50">
        <v>310</v>
      </c>
      <c r="H43" s="50">
        <v>35</v>
      </c>
    </row>
    <row r="44" spans="1:8" ht="24" x14ac:dyDescent="0.25">
      <c r="A44" s="51" t="s">
        <v>19</v>
      </c>
      <c r="B44" s="50">
        <v>555</v>
      </c>
      <c r="C44" s="49" t="s">
        <v>92</v>
      </c>
      <c r="D44" s="49" t="s">
        <v>94</v>
      </c>
      <c r="E44" s="48" t="s">
        <v>16</v>
      </c>
      <c r="F44" s="48">
        <v>244</v>
      </c>
      <c r="G44" s="50"/>
      <c r="H44" s="50">
        <f>H45+H46+H47+H48+H49</f>
        <v>312.7</v>
      </c>
    </row>
    <row r="45" spans="1:8" x14ac:dyDescent="0.25">
      <c r="A45" s="51" t="s">
        <v>110</v>
      </c>
      <c r="B45" s="50">
        <v>555</v>
      </c>
      <c r="C45" s="49" t="s">
        <v>92</v>
      </c>
      <c r="D45" s="49" t="s">
        <v>94</v>
      </c>
      <c r="E45" s="48" t="s">
        <v>16</v>
      </c>
      <c r="F45" s="48">
        <v>244</v>
      </c>
      <c r="G45" s="50">
        <v>221</v>
      </c>
      <c r="H45" s="50">
        <v>8</v>
      </c>
    </row>
    <row r="46" spans="1:8" x14ac:dyDescent="0.25">
      <c r="A46" s="51" t="s">
        <v>112</v>
      </c>
      <c r="B46" s="50">
        <v>555</v>
      </c>
      <c r="C46" s="49" t="s">
        <v>92</v>
      </c>
      <c r="D46" s="49" t="s">
        <v>94</v>
      </c>
      <c r="E46" s="48" t="s">
        <v>16</v>
      </c>
      <c r="F46" s="48">
        <v>244</v>
      </c>
      <c r="G46" s="50">
        <v>225</v>
      </c>
      <c r="H46" s="50">
        <v>100</v>
      </c>
    </row>
    <row r="47" spans="1:8" x14ac:dyDescent="0.25">
      <c r="A47" s="51" t="s">
        <v>113</v>
      </c>
      <c r="B47" s="50">
        <v>555</v>
      </c>
      <c r="C47" s="49" t="s">
        <v>92</v>
      </c>
      <c r="D47" s="49" t="s">
        <v>94</v>
      </c>
      <c r="E47" s="48" t="s">
        <v>16</v>
      </c>
      <c r="F47" s="48">
        <v>244</v>
      </c>
      <c r="G47" s="50">
        <v>226</v>
      </c>
      <c r="H47" s="50">
        <v>30</v>
      </c>
    </row>
    <row r="48" spans="1:8" x14ac:dyDescent="0.25">
      <c r="A48" s="51" t="s">
        <v>23</v>
      </c>
      <c r="B48" s="50">
        <v>555</v>
      </c>
      <c r="C48" s="49" t="s">
        <v>92</v>
      </c>
      <c r="D48" s="49" t="s">
        <v>94</v>
      </c>
      <c r="E48" s="48" t="s">
        <v>16</v>
      </c>
      <c r="F48" s="48">
        <v>244</v>
      </c>
      <c r="G48" s="50">
        <v>290</v>
      </c>
      <c r="H48" s="50">
        <v>2</v>
      </c>
    </row>
    <row r="49" spans="1:8" x14ac:dyDescent="0.25">
      <c r="A49" s="51" t="s">
        <v>114</v>
      </c>
      <c r="B49" s="50">
        <v>555</v>
      </c>
      <c r="C49" s="49" t="s">
        <v>92</v>
      </c>
      <c r="D49" s="49" t="s">
        <v>94</v>
      </c>
      <c r="E49" s="48" t="s">
        <v>16</v>
      </c>
      <c r="F49" s="48">
        <v>244</v>
      </c>
      <c r="G49" s="50">
        <v>340</v>
      </c>
      <c r="H49" s="50">
        <v>172.7</v>
      </c>
    </row>
    <row r="50" spans="1:8" x14ac:dyDescent="0.25">
      <c r="A50" s="51" t="s">
        <v>20</v>
      </c>
      <c r="B50" s="50">
        <v>555</v>
      </c>
      <c r="C50" s="49" t="s">
        <v>92</v>
      </c>
      <c r="D50" s="49" t="s">
        <v>94</v>
      </c>
      <c r="E50" s="48" t="s">
        <v>16</v>
      </c>
      <c r="F50" s="48">
        <v>800</v>
      </c>
      <c r="G50" s="50"/>
      <c r="H50" s="50">
        <f>H51</f>
        <v>48</v>
      </c>
    </row>
    <row r="51" spans="1:8" ht="24" x14ac:dyDescent="0.25">
      <c r="A51" s="51" t="s">
        <v>21</v>
      </c>
      <c r="B51" s="50">
        <v>555</v>
      </c>
      <c r="C51" s="49" t="s">
        <v>92</v>
      </c>
      <c r="D51" s="49" t="s">
        <v>94</v>
      </c>
      <c r="E51" s="48" t="s">
        <v>16</v>
      </c>
      <c r="F51" s="48">
        <v>850</v>
      </c>
      <c r="G51" s="50"/>
      <c r="H51" s="50">
        <f>H52+H53</f>
        <v>48</v>
      </c>
    </row>
    <row r="52" spans="1:8" x14ac:dyDescent="0.25">
      <c r="A52" s="51" t="s">
        <v>22</v>
      </c>
      <c r="B52" s="50">
        <v>555</v>
      </c>
      <c r="C52" s="49" t="s">
        <v>92</v>
      </c>
      <c r="D52" s="49" t="s">
        <v>94</v>
      </c>
      <c r="E52" s="48" t="s">
        <v>16</v>
      </c>
      <c r="F52" s="48">
        <v>852</v>
      </c>
      <c r="G52" s="50">
        <v>290</v>
      </c>
      <c r="H52" s="50">
        <v>45</v>
      </c>
    </row>
    <row r="53" spans="1:8" x14ac:dyDescent="0.25">
      <c r="A53" s="51" t="s">
        <v>23</v>
      </c>
      <c r="B53" s="50">
        <v>555</v>
      </c>
      <c r="C53" s="49" t="s">
        <v>92</v>
      </c>
      <c r="D53" s="49" t="s">
        <v>94</v>
      </c>
      <c r="E53" s="48" t="s">
        <v>16</v>
      </c>
      <c r="F53" s="48">
        <v>853</v>
      </c>
      <c r="G53" s="50">
        <v>290</v>
      </c>
      <c r="H53" s="50">
        <v>3</v>
      </c>
    </row>
    <row r="54" spans="1:8" ht="60" x14ac:dyDescent="0.25">
      <c r="A54" s="51" t="s">
        <v>24</v>
      </c>
      <c r="B54" s="50">
        <v>555</v>
      </c>
      <c r="C54" s="49" t="s">
        <v>92</v>
      </c>
      <c r="D54" s="49" t="s">
        <v>95</v>
      </c>
      <c r="E54" s="48"/>
      <c r="F54" s="48"/>
      <c r="G54" s="21"/>
      <c r="H54" s="21">
        <f>H55</f>
        <v>102</v>
      </c>
    </row>
    <row r="55" spans="1:8" ht="60" x14ac:dyDescent="0.25">
      <c r="A55" s="51" t="s">
        <v>25</v>
      </c>
      <c r="B55" s="50">
        <v>555</v>
      </c>
      <c r="C55" s="49" t="s">
        <v>92</v>
      </c>
      <c r="D55" s="49" t="s">
        <v>95</v>
      </c>
      <c r="E55" s="48" t="s">
        <v>26</v>
      </c>
      <c r="F55" s="48">
        <v>500</v>
      </c>
      <c r="G55" s="50"/>
      <c r="H55" s="50">
        <f>H56</f>
        <v>102</v>
      </c>
    </row>
    <row r="56" spans="1:8" x14ac:dyDescent="0.25">
      <c r="A56" s="51" t="s">
        <v>27</v>
      </c>
      <c r="B56" s="50">
        <v>555</v>
      </c>
      <c r="C56" s="49" t="s">
        <v>92</v>
      </c>
      <c r="D56" s="49" t="s">
        <v>95</v>
      </c>
      <c r="E56" s="48" t="s">
        <v>26</v>
      </c>
      <c r="F56" s="48">
        <v>540</v>
      </c>
      <c r="G56" s="50"/>
      <c r="H56" s="50">
        <f>H57</f>
        <v>102</v>
      </c>
    </row>
    <row r="57" spans="1:8" x14ac:dyDescent="0.25">
      <c r="A57" s="51" t="s">
        <v>115</v>
      </c>
      <c r="B57" s="50">
        <v>555</v>
      </c>
      <c r="C57" s="49" t="s">
        <v>92</v>
      </c>
      <c r="D57" s="49" t="s">
        <v>95</v>
      </c>
      <c r="E57" s="48" t="s">
        <v>26</v>
      </c>
      <c r="F57" s="48">
        <v>540</v>
      </c>
      <c r="G57" s="50">
        <v>251</v>
      </c>
      <c r="H57" s="50">
        <v>102</v>
      </c>
    </row>
    <row r="58" spans="1:8" x14ac:dyDescent="0.25">
      <c r="A58" s="51" t="s">
        <v>28</v>
      </c>
      <c r="B58" s="50">
        <v>555</v>
      </c>
      <c r="C58" s="49" t="s">
        <v>92</v>
      </c>
      <c r="D58" s="49">
        <v>11</v>
      </c>
      <c r="E58" s="25"/>
      <c r="F58" s="25"/>
      <c r="G58" s="21"/>
      <c r="H58" s="21">
        <f>H59</f>
        <v>490.8</v>
      </c>
    </row>
    <row r="59" spans="1:8" ht="24" x14ac:dyDescent="0.25">
      <c r="A59" s="51" t="s">
        <v>29</v>
      </c>
      <c r="B59" s="50">
        <v>555</v>
      </c>
      <c r="C59" s="49" t="s">
        <v>92</v>
      </c>
      <c r="D59" s="49">
        <v>11</v>
      </c>
      <c r="E59" s="48" t="s">
        <v>30</v>
      </c>
      <c r="F59" s="48"/>
      <c r="G59" s="50"/>
      <c r="H59" s="50">
        <f>H60</f>
        <v>490.8</v>
      </c>
    </row>
    <row r="60" spans="1:8" ht="36" x14ac:dyDescent="0.25">
      <c r="A60" s="51" t="s">
        <v>31</v>
      </c>
      <c r="B60" s="50">
        <v>555</v>
      </c>
      <c r="C60" s="49" t="s">
        <v>92</v>
      </c>
      <c r="D60" s="49">
        <v>11</v>
      </c>
      <c r="E60" s="48" t="s">
        <v>30</v>
      </c>
      <c r="F60" s="48">
        <v>800</v>
      </c>
      <c r="G60" s="50"/>
      <c r="H60" s="50">
        <f>H61</f>
        <v>490.8</v>
      </c>
    </row>
    <row r="61" spans="1:8" x14ac:dyDescent="0.25">
      <c r="A61" s="51" t="s">
        <v>32</v>
      </c>
      <c r="B61" s="50">
        <v>555</v>
      </c>
      <c r="C61" s="49" t="s">
        <v>92</v>
      </c>
      <c r="D61" s="49">
        <v>11</v>
      </c>
      <c r="E61" s="48" t="s">
        <v>30</v>
      </c>
      <c r="F61" s="48">
        <v>870</v>
      </c>
      <c r="G61" s="50">
        <v>290</v>
      </c>
      <c r="H61" s="50">
        <v>490.8</v>
      </c>
    </row>
    <row r="62" spans="1:8" ht="36" x14ac:dyDescent="0.25">
      <c r="A62" s="51" t="s">
        <v>33</v>
      </c>
      <c r="B62" s="50">
        <v>555</v>
      </c>
      <c r="C62" s="49" t="s">
        <v>92</v>
      </c>
      <c r="D62" s="49">
        <v>13</v>
      </c>
      <c r="E62" s="48"/>
      <c r="F62" s="48"/>
      <c r="G62" s="21"/>
      <c r="H62" s="21">
        <f>H63</f>
        <v>400</v>
      </c>
    </row>
    <row r="63" spans="1:8" ht="36" x14ac:dyDescent="0.25">
      <c r="A63" s="51" t="s">
        <v>34</v>
      </c>
      <c r="B63" s="50">
        <v>555</v>
      </c>
      <c r="C63" s="49" t="s">
        <v>92</v>
      </c>
      <c r="D63" s="49">
        <v>13</v>
      </c>
      <c r="E63" s="48" t="s">
        <v>35</v>
      </c>
      <c r="F63" s="48"/>
      <c r="G63" s="50"/>
      <c r="H63" s="50">
        <f>H64</f>
        <v>400</v>
      </c>
    </row>
    <row r="64" spans="1:8" ht="60" x14ac:dyDescent="0.25">
      <c r="A64" s="51" t="s">
        <v>36</v>
      </c>
      <c r="B64" s="50">
        <v>555</v>
      </c>
      <c r="C64" s="49" t="s">
        <v>92</v>
      </c>
      <c r="D64" s="49">
        <v>13</v>
      </c>
      <c r="E64" s="48" t="s">
        <v>37</v>
      </c>
      <c r="F64" s="48">
        <v>200</v>
      </c>
      <c r="G64" s="50"/>
      <c r="H64" s="50">
        <f>H65</f>
        <v>400</v>
      </c>
    </row>
    <row r="65" spans="1:8" ht="24" x14ac:dyDescent="0.25">
      <c r="A65" s="51" t="s">
        <v>17</v>
      </c>
      <c r="B65" s="50">
        <v>555</v>
      </c>
      <c r="C65" s="49" t="s">
        <v>92</v>
      </c>
      <c r="D65" s="49">
        <v>13</v>
      </c>
      <c r="E65" s="48" t="s">
        <v>37</v>
      </c>
      <c r="F65" s="48">
        <v>240</v>
      </c>
      <c r="G65" s="50"/>
      <c r="H65" s="50">
        <f>H66+H68</f>
        <v>400</v>
      </c>
    </row>
    <row r="66" spans="1:8" ht="29.45" customHeight="1" x14ac:dyDescent="0.25">
      <c r="A66" s="51" t="s">
        <v>18</v>
      </c>
      <c r="B66" s="50">
        <v>555</v>
      </c>
      <c r="C66" s="49" t="s">
        <v>92</v>
      </c>
      <c r="D66" s="49">
        <v>13</v>
      </c>
      <c r="E66" s="48" t="s">
        <v>37</v>
      </c>
      <c r="F66" s="48">
        <v>242</v>
      </c>
      <c r="G66" s="50"/>
      <c r="H66" s="50">
        <f>H67</f>
        <v>150</v>
      </c>
    </row>
    <row r="67" spans="1:8" x14ac:dyDescent="0.25">
      <c r="A67" s="51" t="s">
        <v>113</v>
      </c>
      <c r="B67" s="50">
        <v>555</v>
      </c>
      <c r="C67" s="49" t="s">
        <v>92</v>
      </c>
      <c r="D67" s="49">
        <v>13</v>
      </c>
      <c r="E67" s="48" t="s">
        <v>37</v>
      </c>
      <c r="F67" s="48">
        <v>242</v>
      </c>
      <c r="G67" s="50">
        <v>226</v>
      </c>
      <c r="H67" s="50">
        <v>150</v>
      </c>
    </row>
    <row r="68" spans="1:8" ht="24" x14ac:dyDescent="0.25">
      <c r="A68" s="51" t="s">
        <v>18</v>
      </c>
      <c r="B68" s="50">
        <v>555</v>
      </c>
      <c r="C68" s="49" t="s">
        <v>92</v>
      </c>
      <c r="D68" s="49">
        <v>13</v>
      </c>
      <c r="E68" s="48" t="s">
        <v>37</v>
      </c>
      <c r="F68" s="48">
        <v>244</v>
      </c>
      <c r="G68" s="50"/>
      <c r="H68" s="50">
        <f>H69</f>
        <v>250</v>
      </c>
    </row>
    <row r="69" spans="1:8" x14ac:dyDescent="0.25">
      <c r="A69" s="51" t="s">
        <v>113</v>
      </c>
      <c r="B69" s="50">
        <v>555</v>
      </c>
      <c r="C69" s="49" t="s">
        <v>92</v>
      </c>
      <c r="D69" s="49">
        <v>13</v>
      </c>
      <c r="E69" s="48" t="s">
        <v>37</v>
      </c>
      <c r="F69" s="48">
        <v>244</v>
      </c>
      <c r="G69" s="50">
        <v>226</v>
      </c>
      <c r="H69" s="50">
        <v>250</v>
      </c>
    </row>
    <row r="70" spans="1:8" ht="24" x14ac:dyDescent="0.25">
      <c r="A70" s="51" t="s">
        <v>38</v>
      </c>
      <c r="B70" s="50">
        <v>555</v>
      </c>
      <c r="C70" s="49" t="s">
        <v>96</v>
      </c>
      <c r="D70" s="49" t="s">
        <v>97</v>
      </c>
      <c r="E70" s="48"/>
      <c r="F70" s="48"/>
      <c r="G70" s="21"/>
      <c r="H70" s="21">
        <f t="shared" ref="H70:H75" si="0">H71</f>
        <v>45</v>
      </c>
    </row>
    <row r="71" spans="1:8" ht="36" x14ac:dyDescent="0.25">
      <c r="A71" s="51" t="s">
        <v>34</v>
      </c>
      <c r="B71" s="50">
        <v>555</v>
      </c>
      <c r="C71" s="49" t="s">
        <v>96</v>
      </c>
      <c r="D71" s="49" t="s">
        <v>97</v>
      </c>
      <c r="E71" s="48"/>
      <c r="F71" s="48"/>
      <c r="G71" s="50"/>
      <c r="H71" s="50">
        <f t="shared" si="0"/>
        <v>45</v>
      </c>
    </row>
    <row r="72" spans="1:8" ht="48" x14ac:dyDescent="0.25">
      <c r="A72" s="51" t="s">
        <v>39</v>
      </c>
      <c r="B72" s="50">
        <v>555</v>
      </c>
      <c r="C72" s="49" t="s">
        <v>96</v>
      </c>
      <c r="D72" s="49" t="s">
        <v>97</v>
      </c>
      <c r="E72" s="48" t="s">
        <v>40</v>
      </c>
      <c r="F72" s="48"/>
      <c r="G72" s="50"/>
      <c r="H72" s="50">
        <f t="shared" si="0"/>
        <v>45</v>
      </c>
    </row>
    <row r="73" spans="1:8" ht="36" x14ac:dyDescent="0.25">
      <c r="A73" s="51" t="s">
        <v>41</v>
      </c>
      <c r="B73" s="50">
        <v>555</v>
      </c>
      <c r="C73" s="49" t="s">
        <v>96</v>
      </c>
      <c r="D73" s="49" t="s">
        <v>97</v>
      </c>
      <c r="E73" s="48" t="s">
        <v>40</v>
      </c>
      <c r="F73" s="48">
        <v>200</v>
      </c>
      <c r="G73" s="50"/>
      <c r="H73" s="50">
        <f t="shared" si="0"/>
        <v>45</v>
      </c>
    </row>
    <row r="74" spans="1:8" x14ac:dyDescent="0.25">
      <c r="A74" s="51" t="s">
        <v>42</v>
      </c>
      <c r="B74" s="50">
        <v>555</v>
      </c>
      <c r="C74" s="49" t="s">
        <v>96</v>
      </c>
      <c r="D74" s="49" t="s">
        <v>97</v>
      </c>
      <c r="E74" s="48" t="s">
        <v>40</v>
      </c>
      <c r="F74" s="48">
        <v>240</v>
      </c>
      <c r="G74" s="50"/>
      <c r="H74" s="50">
        <f t="shared" si="0"/>
        <v>45</v>
      </c>
    </row>
    <row r="75" spans="1:8" x14ac:dyDescent="0.25">
      <c r="A75" s="51" t="s">
        <v>42</v>
      </c>
      <c r="B75" s="50">
        <v>555</v>
      </c>
      <c r="C75" s="49" t="s">
        <v>96</v>
      </c>
      <c r="D75" s="49" t="s">
        <v>97</v>
      </c>
      <c r="E75" s="48" t="s">
        <v>40</v>
      </c>
      <c r="F75" s="48">
        <v>244</v>
      </c>
      <c r="G75" s="50"/>
      <c r="H75" s="50">
        <f t="shared" si="0"/>
        <v>45</v>
      </c>
    </row>
    <row r="76" spans="1:8" x14ac:dyDescent="0.25">
      <c r="A76" s="51" t="s">
        <v>111</v>
      </c>
      <c r="B76" s="50">
        <v>555</v>
      </c>
      <c r="C76" s="49" t="s">
        <v>96</v>
      </c>
      <c r="D76" s="49" t="s">
        <v>97</v>
      </c>
      <c r="E76" s="48" t="s">
        <v>40</v>
      </c>
      <c r="F76" s="48">
        <v>244</v>
      </c>
      <c r="G76" s="50">
        <v>310</v>
      </c>
      <c r="H76" s="50">
        <v>45</v>
      </c>
    </row>
    <row r="77" spans="1:8" x14ac:dyDescent="0.25">
      <c r="A77" s="51" t="s">
        <v>43</v>
      </c>
      <c r="B77" s="50">
        <v>555</v>
      </c>
      <c r="C77" s="49" t="s">
        <v>94</v>
      </c>
      <c r="D77" s="49"/>
      <c r="E77" s="48"/>
      <c r="F77" s="48"/>
      <c r="G77" s="21"/>
      <c r="H77" s="21">
        <f>H78+H85</f>
        <v>2088.9</v>
      </c>
    </row>
    <row r="78" spans="1:8" x14ac:dyDescent="0.25">
      <c r="A78" s="51" t="s">
        <v>44</v>
      </c>
      <c r="B78" s="50">
        <v>555</v>
      </c>
      <c r="C78" s="49" t="s">
        <v>94</v>
      </c>
      <c r="D78" s="49" t="s">
        <v>97</v>
      </c>
      <c r="E78" s="48"/>
      <c r="F78" s="48"/>
      <c r="G78" s="50"/>
      <c r="H78" s="50">
        <f>H79</f>
        <v>1588.9</v>
      </c>
    </row>
    <row r="79" spans="1:8" ht="48" x14ac:dyDescent="0.25">
      <c r="A79" s="51" t="s">
        <v>45</v>
      </c>
      <c r="B79" s="50">
        <v>555</v>
      </c>
      <c r="C79" s="49" t="s">
        <v>94</v>
      </c>
      <c r="D79" s="49" t="s">
        <v>97</v>
      </c>
      <c r="E79" s="48" t="s">
        <v>46</v>
      </c>
      <c r="F79" s="48"/>
      <c r="G79" s="50"/>
      <c r="H79" s="50">
        <f>H80</f>
        <v>1588.9</v>
      </c>
    </row>
    <row r="80" spans="1:8" ht="24" x14ac:dyDescent="0.25">
      <c r="A80" s="51" t="s">
        <v>47</v>
      </c>
      <c r="B80" s="50">
        <v>555</v>
      </c>
      <c r="C80" s="49" t="s">
        <v>94</v>
      </c>
      <c r="D80" s="49" t="s">
        <v>97</v>
      </c>
      <c r="E80" s="48" t="s">
        <v>46</v>
      </c>
      <c r="F80" s="48">
        <v>200</v>
      </c>
      <c r="G80" s="50"/>
      <c r="H80" s="50">
        <f>H81</f>
        <v>1588.9</v>
      </c>
    </row>
    <row r="81" spans="1:8" ht="24" x14ac:dyDescent="0.25">
      <c r="A81" s="51" t="s">
        <v>48</v>
      </c>
      <c r="B81" s="50">
        <v>555</v>
      </c>
      <c r="C81" s="49" t="s">
        <v>94</v>
      </c>
      <c r="D81" s="49" t="s">
        <v>97</v>
      </c>
      <c r="E81" s="48" t="s">
        <v>46</v>
      </c>
      <c r="F81" s="48">
        <v>240</v>
      </c>
      <c r="G81" s="50"/>
      <c r="H81" s="50">
        <f>H82</f>
        <v>1588.9</v>
      </c>
    </row>
    <row r="82" spans="1:8" x14ac:dyDescent="0.25">
      <c r="A82" s="51" t="s">
        <v>42</v>
      </c>
      <c r="B82" s="50">
        <v>555</v>
      </c>
      <c r="C82" s="49" t="s">
        <v>94</v>
      </c>
      <c r="D82" s="49" t="s">
        <v>97</v>
      </c>
      <c r="E82" s="48" t="s">
        <v>46</v>
      </c>
      <c r="F82" s="48">
        <v>244</v>
      </c>
      <c r="G82" s="50"/>
      <c r="H82" s="50">
        <f>H83+H84</f>
        <v>1588.9</v>
      </c>
    </row>
    <row r="83" spans="1:8" x14ac:dyDescent="0.25">
      <c r="A83" s="51" t="s">
        <v>116</v>
      </c>
      <c r="B83" s="50">
        <v>555</v>
      </c>
      <c r="C83" s="49" t="s">
        <v>94</v>
      </c>
      <c r="D83" s="49" t="s">
        <v>97</v>
      </c>
      <c r="E83" s="48" t="s">
        <v>46</v>
      </c>
      <c r="F83" s="48">
        <v>244</v>
      </c>
      <c r="G83" s="50">
        <v>225</v>
      </c>
      <c r="H83" s="50">
        <v>1288.9000000000001</v>
      </c>
    </row>
    <row r="84" spans="1:8" x14ac:dyDescent="0.25">
      <c r="A84" s="58" t="s">
        <v>113</v>
      </c>
      <c r="B84" s="56">
        <v>555</v>
      </c>
      <c r="C84" s="57" t="s">
        <v>94</v>
      </c>
      <c r="D84" s="57" t="s">
        <v>97</v>
      </c>
      <c r="E84" s="55" t="s">
        <v>46</v>
      </c>
      <c r="F84" s="55">
        <v>244</v>
      </c>
      <c r="G84" s="56">
        <v>226</v>
      </c>
      <c r="H84" s="56">
        <v>300</v>
      </c>
    </row>
    <row r="85" spans="1:8" x14ac:dyDescent="0.25">
      <c r="A85" s="51" t="s">
        <v>49</v>
      </c>
      <c r="B85" s="50">
        <v>555</v>
      </c>
      <c r="C85" s="49" t="s">
        <v>94</v>
      </c>
      <c r="D85" s="49">
        <v>12</v>
      </c>
      <c r="E85" s="48"/>
      <c r="F85" s="48"/>
      <c r="G85" s="50"/>
      <c r="H85" s="50">
        <f>H86</f>
        <v>500</v>
      </c>
    </row>
    <row r="86" spans="1:8" ht="48" x14ac:dyDescent="0.25">
      <c r="A86" s="51" t="s">
        <v>52</v>
      </c>
      <c r="B86" s="50">
        <v>555</v>
      </c>
      <c r="C86" s="49" t="s">
        <v>94</v>
      </c>
      <c r="D86" s="49">
        <v>12</v>
      </c>
      <c r="E86" s="48" t="s">
        <v>51</v>
      </c>
      <c r="F86" s="48"/>
      <c r="G86" s="50"/>
      <c r="H86" s="50">
        <f>H87</f>
        <v>500</v>
      </c>
    </row>
    <row r="87" spans="1:8" ht="24" x14ac:dyDescent="0.25">
      <c r="A87" s="51" t="s">
        <v>47</v>
      </c>
      <c r="B87" s="50">
        <v>555</v>
      </c>
      <c r="C87" s="49" t="s">
        <v>94</v>
      </c>
      <c r="D87" s="49">
        <v>12</v>
      </c>
      <c r="E87" s="48" t="s">
        <v>51</v>
      </c>
      <c r="F87" s="48">
        <v>200</v>
      </c>
      <c r="G87" s="50"/>
      <c r="H87" s="50">
        <f>H88</f>
        <v>500</v>
      </c>
    </row>
    <row r="88" spans="1:8" ht="24" x14ac:dyDescent="0.25">
      <c r="A88" s="51" t="s">
        <v>48</v>
      </c>
      <c r="B88" s="50">
        <v>555</v>
      </c>
      <c r="C88" s="49" t="s">
        <v>94</v>
      </c>
      <c r="D88" s="49">
        <v>12</v>
      </c>
      <c r="E88" s="48" t="s">
        <v>51</v>
      </c>
      <c r="F88" s="48">
        <v>240</v>
      </c>
      <c r="G88" s="50"/>
      <c r="H88" s="50">
        <f>H89</f>
        <v>500</v>
      </c>
    </row>
    <row r="89" spans="1:8" x14ac:dyDescent="0.25">
      <c r="A89" s="51" t="s">
        <v>42</v>
      </c>
      <c r="B89" s="50">
        <v>555</v>
      </c>
      <c r="C89" s="49" t="s">
        <v>94</v>
      </c>
      <c r="D89" s="49">
        <v>12</v>
      </c>
      <c r="E89" s="48" t="s">
        <v>51</v>
      </c>
      <c r="F89" s="48">
        <v>244</v>
      </c>
      <c r="G89" s="50"/>
      <c r="H89" s="50">
        <f>H90</f>
        <v>500</v>
      </c>
    </row>
    <row r="90" spans="1:8" x14ac:dyDescent="0.25">
      <c r="A90" s="51" t="s">
        <v>116</v>
      </c>
      <c r="B90" s="50">
        <v>555</v>
      </c>
      <c r="C90" s="49" t="s">
        <v>94</v>
      </c>
      <c r="D90" s="49">
        <v>12</v>
      </c>
      <c r="E90" s="48" t="s">
        <v>51</v>
      </c>
      <c r="F90" s="48">
        <v>244</v>
      </c>
      <c r="G90" s="50">
        <v>225</v>
      </c>
      <c r="H90" s="50">
        <v>500</v>
      </c>
    </row>
    <row r="91" spans="1:8" x14ac:dyDescent="0.25">
      <c r="A91" s="51" t="s">
        <v>53</v>
      </c>
      <c r="B91" s="50">
        <v>555</v>
      </c>
      <c r="C91" s="49" t="s">
        <v>98</v>
      </c>
      <c r="D91" s="49" t="s">
        <v>92</v>
      </c>
      <c r="E91" s="48"/>
      <c r="F91" s="48"/>
      <c r="G91" s="21"/>
      <c r="H91" s="21">
        <f>H92</f>
        <v>150</v>
      </c>
    </row>
    <row r="92" spans="1:8" ht="36" x14ac:dyDescent="0.25">
      <c r="A92" s="51" t="s">
        <v>55</v>
      </c>
      <c r="B92" s="50">
        <v>555</v>
      </c>
      <c r="C92" s="49" t="s">
        <v>98</v>
      </c>
      <c r="D92" s="49" t="s">
        <v>92</v>
      </c>
      <c r="E92" s="48" t="s">
        <v>56</v>
      </c>
      <c r="F92" s="48"/>
      <c r="G92" s="21"/>
      <c r="H92" s="50">
        <f>H93</f>
        <v>150</v>
      </c>
    </row>
    <row r="93" spans="1:8" ht="24" x14ac:dyDescent="0.25">
      <c r="A93" s="51" t="s">
        <v>47</v>
      </c>
      <c r="B93" s="50">
        <v>555</v>
      </c>
      <c r="C93" s="49" t="s">
        <v>98</v>
      </c>
      <c r="D93" s="49" t="s">
        <v>92</v>
      </c>
      <c r="E93" s="48" t="s">
        <v>56</v>
      </c>
      <c r="F93" s="48">
        <v>200</v>
      </c>
      <c r="G93" s="21"/>
      <c r="H93" s="50">
        <f>H94</f>
        <v>150</v>
      </c>
    </row>
    <row r="94" spans="1:8" ht="24" x14ac:dyDescent="0.25">
      <c r="A94" s="51" t="s">
        <v>48</v>
      </c>
      <c r="B94" s="50">
        <v>555</v>
      </c>
      <c r="C94" s="49" t="s">
        <v>98</v>
      </c>
      <c r="D94" s="49" t="s">
        <v>92</v>
      </c>
      <c r="E94" s="48" t="s">
        <v>56</v>
      </c>
      <c r="F94" s="48">
        <v>240</v>
      </c>
      <c r="G94" s="21"/>
      <c r="H94" s="50">
        <f>H95</f>
        <v>150</v>
      </c>
    </row>
    <row r="95" spans="1:8" x14ac:dyDescent="0.25">
      <c r="A95" s="51" t="s">
        <v>42</v>
      </c>
      <c r="B95" s="50">
        <v>555</v>
      </c>
      <c r="C95" s="49" t="s">
        <v>98</v>
      </c>
      <c r="D95" s="49" t="s">
        <v>92</v>
      </c>
      <c r="E95" s="48" t="s">
        <v>56</v>
      </c>
      <c r="F95" s="48">
        <v>244</v>
      </c>
      <c r="G95" s="21"/>
      <c r="H95" s="50">
        <f>H96</f>
        <v>150</v>
      </c>
    </row>
    <row r="96" spans="1:8" x14ac:dyDescent="0.25">
      <c r="A96" s="51" t="s">
        <v>113</v>
      </c>
      <c r="B96" s="50">
        <v>555</v>
      </c>
      <c r="C96" s="49" t="s">
        <v>98</v>
      </c>
      <c r="D96" s="49" t="s">
        <v>92</v>
      </c>
      <c r="E96" s="48" t="s">
        <v>56</v>
      </c>
      <c r="F96" s="48">
        <v>244</v>
      </c>
      <c r="G96" s="50">
        <v>225</v>
      </c>
      <c r="H96" s="50">
        <v>150</v>
      </c>
    </row>
    <row r="97" spans="1:8" x14ac:dyDescent="0.25">
      <c r="A97" s="51" t="s">
        <v>58</v>
      </c>
      <c r="B97" s="50">
        <v>555</v>
      </c>
      <c r="C97" s="49" t="s">
        <v>98</v>
      </c>
      <c r="D97" s="49" t="s">
        <v>96</v>
      </c>
      <c r="E97" s="48"/>
      <c r="F97" s="48"/>
      <c r="G97" s="21"/>
      <c r="H97" s="21">
        <f>H98+H103+H108</f>
        <v>1500</v>
      </c>
    </row>
    <row r="98" spans="1:8" ht="72" x14ac:dyDescent="0.25">
      <c r="A98" s="51" t="s">
        <v>59</v>
      </c>
      <c r="B98" s="50">
        <v>555</v>
      </c>
      <c r="C98" s="49" t="s">
        <v>98</v>
      </c>
      <c r="D98" s="49" t="s">
        <v>96</v>
      </c>
      <c r="E98" s="48" t="s">
        <v>60</v>
      </c>
      <c r="F98" s="48">
        <v>200</v>
      </c>
      <c r="G98" s="50"/>
      <c r="H98" s="50">
        <f>H99</f>
        <v>650</v>
      </c>
    </row>
    <row r="99" spans="1:8" ht="24" x14ac:dyDescent="0.25">
      <c r="A99" s="51" t="s">
        <v>57</v>
      </c>
      <c r="B99" s="50">
        <v>555</v>
      </c>
      <c r="C99" s="49" t="s">
        <v>98</v>
      </c>
      <c r="D99" s="49" t="s">
        <v>96</v>
      </c>
      <c r="E99" s="48" t="s">
        <v>60</v>
      </c>
      <c r="F99" s="48">
        <v>240</v>
      </c>
      <c r="G99" s="50"/>
      <c r="H99" s="50">
        <f>H100</f>
        <v>650</v>
      </c>
    </row>
    <row r="100" spans="1:8" ht="24" x14ac:dyDescent="0.25">
      <c r="A100" s="51" t="s">
        <v>47</v>
      </c>
      <c r="B100" s="50">
        <v>555</v>
      </c>
      <c r="C100" s="49" t="s">
        <v>98</v>
      </c>
      <c r="D100" s="49" t="s">
        <v>96</v>
      </c>
      <c r="E100" s="48" t="s">
        <v>60</v>
      </c>
      <c r="F100" s="48">
        <v>244</v>
      </c>
      <c r="G100" s="50"/>
      <c r="H100" s="50">
        <f>H101+H102</f>
        <v>650</v>
      </c>
    </row>
    <row r="101" spans="1:8" x14ac:dyDescent="0.25">
      <c r="A101" s="51" t="s">
        <v>117</v>
      </c>
      <c r="B101" s="50">
        <v>555</v>
      </c>
      <c r="C101" s="49" t="s">
        <v>98</v>
      </c>
      <c r="D101" s="49" t="s">
        <v>96</v>
      </c>
      <c r="E101" s="48" t="s">
        <v>60</v>
      </c>
      <c r="F101" s="48">
        <v>244</v>
      </c>
      <c r="G101" s="50">
        <v>223</v>
      </c>
      <c r="H101" s="50">
        <v>450</v>
      </c>
    </row>
    <row r="102" spans="1:8" x14ac:dyDescent="0.25">
      <c r="A102" s="51" t="s">
        <v>116</v>
      </c>
      <c r="B102" s="50">
        <v>555</v>
      </c>
      <c r="C102" s="49" t="s">
        <v>98</v>
      </c>
      <c r="D102" s="49" t="s">
        <v>96</v>
      </c>
      <c r="E102" s="48" t="s">
        <v>60</v>
      </c>
      <c r="F102" s="48">
        <v>244</v>
      </c>
      <c r="G102" s="50">
        <v>225</v>
      </c>
      <c r="H102" s="50">
        <v>200</v>
      </c>
    </row>
    <row r="103" spans="1:8" ht="48" x14ac:dyDescent="0.25">
      <c r="A103" s="51" t="s">
        <v>61</v>
      </c>
      <c r="B103" s="50">
        <v>555</v>
      </c>
      <c r="C103" s="49" t="s">
        <v>98</v>
      </c>
      <c r="D103" s="49" t="s">
        <v>96</v>
      </c>
      <c r="E103" s="48" t="s">
        <v>62</v>
      </c>
      <c r="F103" s="48"/>
      <c r="G103" s="50"/>
      <c r="H103" s="50">
        <f>H104</f>
        <v>600</v>
      </c>
    </row>
    <row r="104" spans="1:8" ht="24" x14ac:dyDescent="0.25">
      <c r="A104" s="51" t="s">
        <v>47</v>
      </c>
      <c r="B104" s="50">
        <v>555</v>
      </c>
      <c r="C104" s="49" t="s">
        <v>98</v>
      </c>
      <c r="D104" s="49" t="s">
        <v>96</v>
      </c>
      <c r="E104" s="48" t="s">
        <v>62</v>
      </c>
      <c r="F104" s="48">
        <v>200</v>
      </c>
      <c r="G104" s="50"/>
      <c r="H104" s="50">
        <f>H105</f>
        <v>600</v>
      </c>
    </row>
    <row r="105" spans="1:8" ht="24" x14ac:dyDescent="0.25">
      <c r="A105" s="51" t="s">
        <v>48</v>
      </c>
      <c r="B105" s="50">
        <v>555</v>
      </c>
      <c r="C105" s="49" t="s">
        <v>98</v>
      </c>
      <c r="D105" s="49" t="s">
        <v>96</v>
      </c>
      <c r="E105" s="48" t="s">
        <v>62</v>
      </c>
      <c r="F105" s="48">
        <v>240</v>
      </c>
      <c r="G105" s="50"/>
      <c r="H105" s="50">
        <f>H106</f>
        <v>600</v>
      </c>
    </row>
    <row r="106" spans="1:8" ht="24" x14ac:dyDescent="0.25">
      <c r="A106" s="51" t="s">
        <v>63</v>
      </c>
      <c r="B106" s="50">
        <v>555</v>
      </c>
      <c r="C106" s="49" t="s">
        <v>98</v>
      </c>
      <c r="D106" s="49" t="s">
        <v>96</v>
      </c>
      <c r="E106" s="48" t="s">
        <v>62</v>
      </c>
      <c r="F106" s="48">
        <v>244</v>
      </c>
      <c r="G106" s="50"/>
      <c r="H106" s="50">
        <f>H107</f>
        <v>600</v>
      </c>
    </row>
    <row r="107" spans="1:8" x14ac:dyDescent="0.25">
      <c r="A107" s="51" t="s">
        <v>116</v>
      </c>
      <c r="B107" s="50">
        <v>555</v>
      </c>
      <c r="C107" s="49" t="s">
        <v>98</v>
      </c>
      <c r="D107" s="49" t="s">
        <v>96</v>
      </c>
      <c r="E107" s="48" t="s">
        <v>62</v>
      </c>
      <c r="F107" s="48">
        <v>244</v>
      </c>
      <c r="G107" s="50">
        <v>225</v>
      </c>
      <c r="H107" s="50">
        <v>600</v>
      </c>
    </row>
    <row r="108" spans="1:8" ht="36" x14ac:dyDescent="0.25">
      <c r="A108" s="58" t="s">
        <v>127</v>
      </c>
      <c r="B108" s="56">
        <v>555</v>
      </c>
      <c r="C108" s="57" t="s">
        <v>98</v>
      </c>
      <c r="D108" s="57" t="s">
        <v>96</v>
      </c>
      <c r="E108" s="55" t="s">
        <v>128</v>
      </c>
      <c r="F108" s="55"/>
      <c r="G108" s="56"/>
      <c r="H108" s="56">
        <f>H109</f>
        <v>250</v>
      </c>
    </row>
    <row r="109" spans="1:8" ht="24" x14ac:dyDescent="0.25">
      <c r="A109" s="58" t="s">
        <v>47</v>
      </c>
      <c r="B109" s="56">
        <v>555</v>
      </c>
      <c r="C109" s="57" t="s">
        <v>98</v>
      </c>
      <c r="D109" s="57" t="s">
        <v>96</v>
      </c>
      <c r="E109" s="55" t="s">
        <v>128</v>
      </c>
      <c r="F109" s="55">
        <v>200</v>
      </c>
      <c r="G109" s="56"/>
      <c r="H109" s="56">
        <f>H110</f>
        <v>250</v>
      </c>
    </row>
    <row r="110" spans="1:8" ht="24" x14ac:dyDescent="0.25">
      <c r="A110" s="58" t="s">
        <v>48</v>
      </c>
      <c r="B110" s="56">
        <v>555</v>
      </c>
      <c r="C110" s="57" t="s">
        <v>98</v>
      </c>
      <c r="D110" s="57" t="s">
        <v>96</v>
      </c>
      <c r="E110" s="55" t="s">
        <v>128</v>
      </c>
      <c r="F110" s="55">
        <v>240</v>
      </c>
      <c r="G110" s="56"/>
      <c r="H110" s="56">
        <f>H111</f>
        <v>250</v>
      </c>
    </row>
    <row r="111" spans="1:8" ht="24" x14ac:dyDescent="0.25">
      <c r="A111" s="58" t="s">
        <v>63</v>
      </c>
      <c r="B111" s="56">
        <v>555</v>
      </c>
      <c r="C111" s="57" t="s">
        <v>98</v>
      </c>
      <c r="D111" s="57" t="s">
        <v>96</v>
      </c>
      <c r="E111" s="55" t="s">
        <v>128</v>
      </c>
      <c r="F111" s="55">
        <v>244</v>
      </c>
      <c r="G111" s="56">
        <v>225</v>
      </c>
      <c r="H111" s="56">
        <v>250</v>
      </c>
    </row>
    <row r="112" spans="1:8" x14ac:dyDescent="0.25">
      <c r="A112" s="51" t="s">
        <v>64</v>
      </c>
      <c r="B112" s="50">
        <v>555</v>
      </c>
      <c r="C112" s="49" t="s">
        <v>101</v>
      </c>
      <c r="D112" s="49" t="s">
        <v>101</v>
      </c>
      <c r="E112" s="48"/>
      <c r="F112" s="48"/>
      <c r="G112" s="21"/>
      <c r="H112" s="21">
        <f>H113</f>
        <v>10</v>
      </c>
    </row>
    <row r="113" spans="1:8" ht="36" x14ac:dyDescent="0.25">
      <c r="A113" s="51" t="s">
        <v>65</v>
      </c>
      <c r="B113" s="50">
        <v>555</v>
      </c>
      <c r="C113" s="49" t="s">
        <v>101</v>
      </c>
      <c r="D113" s="49" t="s">
        <v>101</v>
      </c>
      <c r="E113" s="48" t="s">
        <v>66</v>
      </c>
      <c r="F113" s="48">
        <v>200</v>
      </c>
      <c r="G113" s="50"/>
      <c r="H113" s="50">
        <f>H114</f>
        <v>10</v>
      </c>
    </row>
    <row r="114" spans="1:8" ht="36" x14ac:dyDescent="0.25">
      <c r="A114" s="51" t="s">
        <v>67</v>
      </c>
      <c r="B114" s="50">
        <v>555</v>
      </c>
      <c r="C114" s="49" t="s">
        <v>101</v>
      </c>
      <c r="D114" s="49" t="s">
        <v>101</v>
      </c>
      <c r="E114" s="48" t="s">
        <v>66</v>
      </c>
      <c r="F114" s="48">
        <v>240</v>
      </c>
      <c r="G114" s="50"/>
      <c r="H114" s="50">
        <f>H115</f>
        <v>10</v>
      </c>
    </row>
    <row r="115" spans="1:8" ht="16.149999999999999" customHeight="1" x14ac:dyDescent="0.25">
      <c r="A115" s="51" t="s">
        <v>47</v>
      </c>
      <c r="B115" s="50">
        <v>555</v>
      </c>
      <c r="C115" s="49" t="s">
        <v>101</v>
      </c>
      <c r="D115" s="49" t="s">
        <v>101</v>
      </c>
      <c r="E115" s="48" t="s">
        <v>66</v>
      </c>
      <c r="F115" s="48">
        <v>244</v>
      </c>
      <c r="G115" s="50"/>
      <c r="H115" s="50">
        <f>H116</f>
        <v>10</v>
      </c>
    </row>
    <row r="116" spans="1:8" x14ac:dyDescent="0.25">
      <c r="A116" s="70" t="s">
        <v>23</v>
      </c>
      <c r="B116" s="69">
        <v>555</v>
      </c>
      <c r="C116" s="67" t="s">
        <v>101</v>
      </c>
      <c r="D116" s="67" t="s">
        <v>101</v>
      </c>
      <c r="E116" s="68" t="s">
        <v>66</v>
      </c>
      <c r="F116" s="68">
        <v>244</v>
      </c>
      <c r="G116" s="69">
        <v>290</v>
      </c>
      <c r="H116" s="69">
        <v>10</v>
      </c>
    </row>
    <row r="117" spans="1:8" ht="0.6" customHeight="1" x14ac:dyDescent="0.25">
      <c r="A117" s="70"/>
      <c r="B117" s="69"/>
      <c r="C117" s="67"/>
      <c r="D117" s="67"/>
      <c r="E117" s="68"/>
      <c r="F117" s="68"/>
      <c r="G117" s="69"/>
      <c r="H117" s="69"/>
    </row>
    <row r="118" spans="1:8" ht="24" x14ac:dyDescent="0.25">
      <c r="A118" s="51" t="s">
        <v>68</v>
      </c>
      <c r="B118" s="50">
        <v>555</v>
      </c>
      <c r="C118" s="49" t="s">
        <v>103</v>
      </c>
      <c r="D118" s="49" t="s">
        <v>92</v>
      </c>
      <c r="E118" s="48"/>
      <c r="F118" s="48"/>
      <c r="G118" s="21"/>
      <c r="H118" s="21">
        <f>H119</f>
        <v>7025.5000000000009</v>
      </c>
    </row>
    <row r="119" spans="1:8" x14ac:dyDescent="0.25">
      <c r="A119" s="51" t="s">
        <v>69</v>
      </c>
      <c r="B119" s="50">
        <v>555</v>
      </c>
      <c r="C119" s="49" t="s">
        <v>103</v>
      </c>
      <c r="D119" s="49" t="s">
        <v>92</v>
      </c>
      <c r="E119" s="48" t="s">
        <v>70</v>
      </c>
      <c r="F119" s="48"/>
      <c r="G119" s="50"/>
      <c r="H119" s="50">
        <f>H120+H124+H139</f>
        <v>7025.5000000000009</v>
      </c>
    </row>
    <row r="120" spans="1:8" ht="48" x14ac:dyDescent="0.25">
      <c r="A120" s="51" t="s">
        <v>71</v>
      </c>
      <c r="B120" s="50">
        <v>555</v>
      </c>
      <c r="C120" s="49" t="s">
        <v>103</v>
      </c>
      <c r="D120" s="49" t="s">
        <v>92</v>
      </c>
      <c r="E120" s="48" t="s">
        <v>72</v>
      </c>
      <c r="F120" s="48">
        <v>100</v>
      </c>
      <c r="G120" s="50"/>
      <c r="H120" s="50">
        <f>H121</f>
        <v>4710.2000000000007</v>
      </c>
    </row>
    <row r="121" spans="1:8" x14ac:dyDescent="0.25">
      <c r="A121" s="51" t="s">
        <v>73</v>
      </c>
      <c r="B121" s="50">
        <v>555</v>
      </c>
      <c r="C121" s="49" t="s">
        <v>103</v>
      </c>
      <c r="D121" s="49" t="s">
        <v>92</v>
      </c>
      <c r="E121" s="48" t="s">
        <v>72</v>
      </c>
      <c r="F121" s="48">
        <v>110</v>
      </c>
      <c r="G121" s="50"/>
      <c r="H121" s="50">
        <f>H122+H123</f>
        <v>4710.2000000000007</v>
      </c>
    </row>
    <row r="122" spans="1:8" x14ac:dyDescent="0.25">
      <c r="A122" s="51" t="s">
        <v>107</v>
      </c>
      <c r="B122" s="50">
        <v>555</v>
      </c>
      <c r="C122" s="49" t="s">
        <v>103</v>
      </c>
      <c r="D122" s="49" t="s">
        <v>92</v>
      </c>
      <c r="E122" s="48" t="s">
        <v>72</v>
      </c>
      <c r="F122" s="48">
        <v>111</v>
      </c>
      <c r="G122" s="50">
        <v>211</v>
      </c>
      <c r="H122" s="50">
        <v>3617.8</v>
      </c>
    </row>
    <row r="123" spans="1:8" x14ac:dyDescent="0.25">
      <c r="A123" s="51" t="s">
        <v>108</v>
      </c>
      <c r="B123" s="50">
        <v>555</v>
      </c>
      <c r="C123" s="49" t="s">
        <v>103</v>
      </c>
      <c r="D123" s="49" t="s">
        <v>92</v>
      </c>
      <c r="E123" s="48" t="s">
        <v>72</v>
      </c>
      <c r="F123" s="48">
        <v>119</v>
      </c>
      <c r="G123" s="50">
        <v>213</v>
      </c>
      <c r="H123" s="50">
        <v>1092.4000000000001</v>
      </c>
    </row>
    <row r="124" spans="1:8" ht="24" x14ac:dyDescent="0.25">
      <c r="A124" s="51" t="s">
        <v>47</v>
      </c>
      <c r="B124" s="50">
        <v>555</v>
      </c>
      <c r="C124" s="49" t="s">
        <v>103</v>
      </c>
      <c r="D124" s="49" t="s">
        <v>92</v>
      </c>
      <c r="E124" s="48" t="s">
        <v>74</v>
      </c>
      <c r="F124" s="48">
        <v>200</v>
      </c>
      <c r="G124" s="50"/>
      <c r="H124" s="50">
        <f>H125</f>
        <v>2314.5</v>
      </c>
    </row>
    <row r="125" spans="1:8" ht="22.9" customHeight="1" x14ac:dyDescent="0.25">
      <c r="A125" s="51" t="s">
        <v>48</v>
      </c>
      <c r="B125" s="50">
        <v>555</v>
      </c>
      <c r="C125" s="49" t="s">
        <v>103</v>
      </c>
      <c r="D125" s="49" t="s">
        <v>92</v>
      </c>
      <c r="E125" s="48" t="s">
        <v>74</v>
      </c>
      <c r="F125" s="48">
        <v>240</v>
      </c>
      <c r="G125" s="50"/>
      <c r="H125" s="50">
        <f>H126+H132</f>
        <v>2314.5</v>
      </c>
    </row>
    <row r="126" spans="1:8" ht="24" x14ac:dyDescent="0.25">
      <c r="A126" s="51" t="s">
        <v>63</v>
      </c>
      <c r="B126" s="50">
        <v>555</v>
      </c>
      <c r="C126" s="49" t="s">
        <v>103</v>
      </c>
      <c r="D126" s="49" t="s">
        <v>92</v>
      </c>
      <c r="E126" s="48" t="s">
        <v>74</v>
      </c>
      <c r="F126" s="48">
        <v>242</v>
      </c>
      <c r="G126" s="50"/>
      <c r="H126" s="50">
        <f>H127+H128+H130+H131+H129</f>
        <v>207</v>
      </c>
    </row>
    <row r="127" spans="1:8" x14ac:dyDescent="0.25">
      <c r="A127" s="51" t="s">
        <v>110</v>
      </c>
      <c r="B127" s="50">
        <v>555</v>
      </c>
      <c r="C127" s="49" t="s">
        <v>103</v>
      </c>
      <c r="D127" s="49" t="s">
        <v>92</v>
      </c>
      <c r="E127" s="48" t="s">
        <v>74</v>
      </c>
      <c r="F127" s="48">
        <v>242</v>
      </c>
      <c r="G127" s="50">
        <v>221</v>
      </c>
      <c r="H127" s="50">
        <v>42</v>
      </c>
    </row>
    <row r="128" spans="1:8" x14ac:dyDescent="0.25">
      <c r="A128" s="51" t="s">
        <v>112</v>
      </c>
      <c r="B128" s="50">
        <v>555</v>
      </c>
      <c r="C128" s="49" t="s">
        <v>103</v>
      </c>
      <c r="D128" s="49" t="s">
        <v>92</v>
      </c>
      <c r="E128" s="48" t="s">
        <v>74</v>
      </c>
      <c r="F128" s="48">
        <v>242</v>
      </c>
      <c r="G128" s="50">
        <v>225</v>
      </c>
      <c r="H128" s="50">
        <v>35</v>
      </c>
    </row>
    <row r="129" spans="1:8" x14ac:dyDescent="0.25">
      <c r="A129" s="58" t="s">
        <v>113</v>
      </c>
      <c r="B129" s="56">
        <v>555</v>
      </c>
      <c r="C129" s="57" t="s">
        <v>103</v>
      </c>
      <c r="D129" s="57" t="s">
        <v>92</v>
      </c>
      <c r="E129" s="55" t="s">
        <v>74</v>
      </c>
      <c r="F129" s="55">
        <v>242</v>
      </c>
      <c r="G129" s="56">
        <v>226</v>
      </c>
      <c r="H129" s="56">
        <v>20</v>
      </c>
    </row>
    <row r="130" spans="1:8" x14ac:dyDescent="0.25">
      <c r="A130" s="51" t="s">
        <v>111</v>
      </c>
      <c r="B130" s="50">
        <v>555</v>
      </c>
      <c r="C130" s="49" t="s">
        <v>103</v>
      </c>
      <c r="D130" s="49" t="s">
        <v>92</v>
      </c>
      <c r="E130" s="48" t="s">
        <v>74</v>
      </c>
      <c r="F130" s="48">
        <v>242</v>
      </c>
      <c r="G130" s="50">
        <v>310</v>
      </c>
      <c r="H130" s="50">
        <v>60</v>
      </c>
    </row>
    <row r="131" spans="1:8" x14ac:dyDescent="0.25">
      <c r="A131" s="51" t="s">
        <v>114</v>
      </c>
      <c r="B131" s="50">
        <v>555</v>
      </c>
      <c r="C131" s="49" t="s">
        <v>103</v>
      </c>
      <c r="D131" s="49" t="s">
        <v>92</v>
      </c>
      <c r="E131" s="48" t="s">
        <v>74</v>
      </c>
      <c r="F131" s="48">
        <v>242</v>
      </c>
      <c r="G131" s="50">
        <v>340</v>
      </c>
      <c r="H131" s="50">
        <v>50</v>
      </c>
    </row>
    <row r="132" spans="1:8" ht="24" x14ac:dyDescent="0.25">
      <c r="A132" s="51" t="s">
        <v>63</v>
      </c>
      <c r="B132" s="50">
        <v>555</v>
      </c>
      <c r="C132" s="49" t="s">
        <v>103</v>
      </c>
      <c r="D132" s="49" t="s">
        <v>92</v>
      </c>
      <c r="E132" s="48" t="s">
        <v>74</v>
      </c>
      <c r="F132" s="48">
        <v>244</v>
      </c>
      <c r="G132" s="50"/>
      <c r="H132" s="50">
        <f>H133+H134+H135+H136+H137+H138</f>
        <v>2107.5</v>
      </c>
    </row>
    <row r="133" spans="1:8" x14ac:dyDescent="0.25">
      <c r="A133" s="51" t="s">
        <v>118</v>
      </c>
      <c r="B133" s="50">
        <v>555</v>
      </c>
      <c r="C133" s="49" t="s">
        <v>103</v>
      </c>
      <c r="D133" s="49" t="s">
        <v>92</v>
      </c>
      <c r="E133" s="48" t="s">
        <v>74</v>
      </c>
      <c r="F133" s="48">
        <v>244</v>
      </c>
      <c r="G133" s="50">
        <v>222</v>
      </c>
      <c r="H133" s="50">
        <v>130</v>
      </c>
    </row>
    <row r="134" spans="1:8" x14ac:dyDescent="0.25">
      <c r="A134" s="51" t="s">
        <v>119</v>
      </c>
      <c r="B134" s="50">
        <v>555</v>
      </c>
      <c r="C134" s="49" t="s">
        <v>103</v>
      </c>
      <c r="D134" s="49" t="s">
        <v>92</v>
      </c>
      <c r="E134" s="48" t="s">
        <v>74</v>
      </c>
      <c r="F134" s="48">
        <v>244</v>
      </c>
      <c r="G134" s="50">
        <v>223</v>
      </c>
      <c r="H134" s="50">
        <v>800</v>
      </c>
    </row>
    <row r="135" spans="1:8" x14ac:dyDescent="0.25">
      <c r="A135" s="51" t="s">
        <v>112</v>
      </c>
      <c r="B135" s="50">
        <v>555</v>
      </c>
      <c r="C135" s="49" t="s">
        <v>103</v>
      </c>
      <c r="D135" s="49" t="s">
        <v>92</v>
      </c>
      <c r="E135" s="48" t="s">
        <v>74</v>
      </c>
      <c r="F135" s="48">
        <v>244</v>
      </c>
      <c r="G135" s="50">
        <v>225</v>
      </c>
      <c r="H135" s="50">
        <v>592.4</v>
      </c>
    </row>
    <row r="136" spans="1:8" x14ac:dyDescent="0.25">
      <c r="A136" s="51" t="s">
        <v>113</v>
      </c>
      <c r="B136" s="50">
        <v>555</v>
      </c>
      <c r="C136" s="49" t="s">
        <v>103</v>
      </c>
      <c r="D136" s="49" t="s">
        <v>92</v>
      </c>
      <c r="E136" s="48" t="s">
        <v>74</v>
      </c>
      <c r="F136" s="48">
        <v>244</v>
      </c>
      <c r="G136" s="50">
        <v>226</v>
      </c>
      <c r="H136" s="50">
        <v>85</v>
      </c>
    </row>
    <row r="137" spans="1:8" x14ac:dyDescent="0.25">
      <c r="A137" s="51" t="s">
        <v>23</v>
      </c>
      <c r="B137" s="50">
        <v>555</v>
      </c>
      <c r="C137" s="49" t="s">
        <v>103</v>
      </c>
      <c r="D137" s="49" t="s">
        <v>92</v>
      </c>
      <c r="E137" s="48" t="s">
        <v>74</v>
      </c>
      <c r="F137" s="48">
        <v>244</v>
      </c>
      <c r="G137" s="50">
        <v>290</v>
      </c>
      <c r="H137" s="50">
        <v>200</v>
      </c>
    </row>
    <row r="138" spans="1:8" x14ac:dyDescent="0.25">
      <c r="A138" s="51" t="s">
        <v>114</v>
      </c>
      <c r="B138" s="50">
        <v>555</v>
      </c>
      <c r="C138" s="49" t="s">
        <v>103</v>
      </c>
      <c r="D138" s="49" t="s">
        <v>92</v>
      </c>
      <c r="E138" s="48" t="s">
        <v>74</v>
      </c>
      <c r="F138" s="48">
        <v>244</v>
      </c>
      <c r="G138" s="50">
        <v>340</v>
      </c>
      <c r="H138" s="50">
        <v>300.10000000000002</v>
      </c>
    </row>
    <row r="139" spans="1:8" x14ac:dyDescent="0.25">
      <c r="A139" s="51" t="s">
        <v>20</v>
      </c>
      <c r="B139" s="50">
        <v>555</v>
      </c>
      <c r="C139" s="49" t="s">
        <v>103</v>
      </c>
      <c r="D139" s="49" t="s">
        <v>92</v>
      </c>
      <c r="E139" s="48" t="s">
        <v>74</v>
      </c>
      <c r="F139" s="48">
        <v>800</v>
      </c>
      <c r="G139" s="50"/>
      <c r="H139" s="50">
        <f>H140</f>
        <v>0.8</v>
      </c>
    </row>
    <row r="140" spans="1:8" ht="24" x14ac:dyDescent="0.25">
      <c r="A140" s="51" t="s">
        <v>21</v>
      </c>
      <c r="B140" s="50">
        <v>555</v>
      </c>
      <c r="C140" s="49" t="s">
        <v>103</v>
      </c>
      <c r="D140" s="49" t="s">
        <v>92</v>
      </c>
      <c r="E140" s="48" t="s">
        <v>74</v>
      </c>
      <c r="F140" s="48">
        <v>850</v>
      </c>
      <c r="G140" s="50"/>
      <c r="H140" s="50">
        <f>H141+H142+H143</f>
        <v>0.8</v>
      </c>
    </row>
    <row r="141" spans="1:8" ht="24" x14ac:dyDescent="0.25">
      <c r="A141" s="51" t="s">
        <v>75</v>
      </c>
      <c r="B141" s="50">
        <v>555</v>
      </c>
      <c r="C141" s="49" t="s">
        <v>103</v>
      </c>
      <c r="D141" s="49" t="s">
        <v>92</v>
      </c>
      <c r="E141" s="48" t="s">
        <v>74</v>
      </c>
      <c r="F141" s="48">
        <v>851</v>
      </c>
      <c r="G141" s="50">
        <v>290</v>
      </c>
      <c r="H141" s="50">
        <v>0.2</v>
      </c>
    </row>
    <row r="142" spans="1:8" x14ac:dyDescent="0.25">
      <c r="A142" s="51" t="s">
        <v>76</v>
      </c>
      <c r="B142" s="50">
        <v>555</v>
      </c>
      <c r="C142" s="49" t="s">
        <v>103</v>
      </c>
      <c r="D142" s="49" t="s">
        <v>92</v>
      </c>
      <c r="E142" s="48" t="s">
        <v>74</v>
      </c>
      <c r="F142" s="48">
        <v>852</v>
      </c>
      <c r="G142" s="50">
        <v>290</v>
      </c>
      <c r="H142" s="50">
        <v>0.3</v>
      </c>
    </row>
    <row r="143" spans="1:8" x14ac:dyDescent="0.25">
      <c r="A143" s="51" t="s">
        <v>76</v>
      </c>
      <c r="B143" s="50">
        <v>555</v>
      </c>
      <c r="C143" s="49" t="s">
        <v>103</v>
      </c>
      <c r="D143" s="49" t="s">
        <v>92</v>
      </c>
      <c r="E143" s="48" t="s">
        <v>74</v>
      </c>
      <c r="F143" s="48">
        <v>853</v>
      </c>
      <c r="G143" s="50">
        <v>290</v>
      </c>
      <c r="H143" s="50">
        <v>0.3</v>
      </c>
    </row>
    <row r="144" spans="1:8" x14ac:dyDescent="0.25">
      <c r="A144" s="51" t="s">
        <v>77</v>
      </c>
      <c r="B144" s="50">
        <v>555</v>
      </c>
      <c r="C144" s="49">
        <v>10</v>
      </c>
      <c r="D144" s="49"/>
      <c r="E144" s="25"/>
      <c r="F144" s="25"/>
      <c r="G144" s="21"/>
      <c r="H144" s="21">
        <f t="shared" ref="H144:H150" si="1">H145</f>
        <v>143.1</v>
      </c>
    </row>
    <row r="145" spans="1:8" ht="24" x14ac:dyDescent="0.25">
      <c r="A145" s="51" t="s">
        <v>78</v>
      </c>
      <c r="B145" s="50">
        <v>555</v>
      </c>
      <c r="C145" s="49">
        <v>10</v>
      </c>
      <c r="D145" s="49" t="s">
        <v>92</v>
      </c>
      <c r="E145" s="48"/>
      <c r="F145" s="48"/>
      <c r="G145" s="50"/>
      <c r="H145" s="50">
        <f t="shared" si="1"/>
        <v>143.1</v>
      </c>
    </row>
    <row r="146" spans="1:8" ht="24" x14ac:dyDescent="0.25">
      <c r="A146" s="51" t="s">
        <v>79</v>
      </c>
      <c r="B146" s="50">
        <v>555</v>
      </c>
      <c r="C146" s="49">
        <v>10</v>
      </c>
      <c r="D146" s="49" t="s">
        <v>92</v>
      </c>
      <c r="E146" s="48" t="s">
        <v>80</v>
      </c>
      <c r="F146" s="48"/>
      <c r="G146" s="50"/>
      <c r="H146" s="50">
        <f t="shared" si="1"/>
        <v>143.1</v>
      </c>
    </row>
    <row r="147" spans="1:8" ht="36" x14ac:dyDescent="0.25">
      <c r="A147" s="51" t="s">
        <v>81</v>
      </c>
      <c r="B147" s="50">
        <v>555</v>
      </c>
      <c r="C147" s="49">
        <v>10</v>
      </c>
      <c r="D147" s="49" t="s">
        <v>92</v>
      </c>
      <c r="E147" s="48" t="s">
        <v>80</v>
      </c>
      <c r="F147" s="48"/>
      <c r="G147" s="50"/>
      <c r="H147" s="50">
        <f t="shared" si="1"/>
        <v>143.1</v>
      </c>
    </row>
    <row r="148" spans="1:8" ht="36" x14ac:dyDescent="0.25">
      <c r="A148" s="51" t="s">
        <v>82</v>
      </c>
      <c r="B148" s="50">
        <v>555</v>
      </c>
      <c r="C148" s="49">
        <v>10</v>
      </c>
      <c r="D148" s="49" t="s">
        <v>92</v>
      </c>
      <c r="E148" s="48" t="s">
        <v>80</v>
      </c>
      <c r="F148" s="48"/>
      <c r="G148" s="50"/>
      <c r="H148" s="50">
        <f t="shared" si="1"/>
        <v>143.1</v>
      </c>
    </row>
    <row r="149" spans="1:8" x14ac:dyDescent="0.25">
      <c r="A149" s="51" t="s">
        <v>83</v>
      </c>
      <c r="B149" s="50">
        <v>555</v>
      </c>
      <c r="C149" s="49">
        <v>10</v>
      </c>
      <c r="D149" s="49" t="s">
        <v>92</v>
      </c>
      <c r="E149" s="48" t="s">
        <v>80</v>
      </c>
      <c r="F149" s="48">
        <v>300</v>
      </c>
      <c r="G149" s="50"/>
      <c r="H149" s="50">
        <f t="shared" si="1"/>
        <v>143.1</v>
      </c>
    </row>
    <row r="150" spans="1:8" ht="24" x14ac:dyDescent="0.25">
      <c r="A150" s="51" t="s">
        <v>84</v>
      </c>
      <c r="B150" s="50">
        <v>555</v>
      </c>
      <c r="C150" s="49">
        <v>10</v>
      </c>
      <c r="D150" s="49" t="s">
        <v>92</v>
      </c>
      <c r="E150" s="48" t="s">
        <v>80</v>
      </c>
      <c r="F150" s="48">
        <v>310</v>
      </c>
      <c r="G150" s="50"/>
      <c r="H150" s="50">
        <f t="shared" si="1"/>
        <v>143.1</v>
      </c>
    </row>
    <row r="151" spans="1:8" ht="24" x14ac:dyDescent="0.25">
      <c r="A151" s="51" t="s">
        <v>85</v>
      </c>
      <c r="B151" s="50">
        <v>555</v>
      </c>
      <c r="C151" s="49">
        <v>10</v>
      </c>
      <c r="D151" s="49" t="s">
        <v>92</v>
      </c>
      <c r="E151" s="48" t="s">
        <v>80</v>
      </c>
      <c r="F151" s="48">
        <v>312</v>
      </c>
      <c r="G151" s="50">
        <v>263</v>
      </c>
      <c r="H151" s="50">
        <v>143.1</v>
      </c>
    </row>
    <row r="152" spans="1:8" x14ac:dyDescent="0.25">
      <c r="A152" s="51" t="s">
        <v>88</v>
      </c>
      <c r="B152" s="50">
        <v>555</v>
      </c>
      <c r="C152" s="49"/>
      <c r="D152" s="49"/>
      <c r="E152" s="48"/>
      <c r="F152" s="48"/>
      <c r="G152" s="50"/>
      <c r="H152" s="21">
        <f>H144+H118+H112+H97+H91+H77+H70+H62+H58+H54+H30+H24</f>
        <v>16358.4</v>
      </c>
    </row>
    <row r="153" spans="1:8" x14ac:dyDescent="0.25">
      <c r="A153" s="53"/>
      <c r="B153" s="53"/>
      <c r="C153" s="54"/>
      <c r="D153" s="54"/>
      <c r="E153" s="53"/>
      <c r="F153" s="53"/>
      <c r="G153" s="53"/>
      <c r="H153" s="53"/>
    </row>
  </sheetData>
  <mergeCells count="21">
    <mergeCell ref="A6:A22"/>
    <mergeCell ref="B6:B22"/>
    <mergeCell ref="C6:C22"/>
    <mergeCell ref="D6:D22"/>
    <mergeCell ref="E6:E22"/>
    <mergeCell ref="F116:F117"/>
    <mergeCell ref="G116:G117"/>
    <mergeCell ref="H116:H117"/>
    <mergeCell ref="G6:G22"/>
    <mergeCell ref="H6:H22"/>
    <mergeCell ref="F6:F22"/>
    <mergeCell ref="A116:A117"/>
    <mergeCell ref="B116:B117"/>
    <mergeCell ref="C116:C117"/>
    <mergeCell ref="D116:D117"/>
    <mergeCell ref="E116:E117"/>
    <mergeCell ref="F1:H1"/>
    <mergeCell ref="F2:H2"/>
    <mergeCell ref="D3:H3"/>
    <mergeCell ref="A5:H5"/>
    <mergeCell ref="A4:H4"/>
  </mergeCells>
  <pageMargins left="0.70866141732283472" right="0.31496062992125984" top="0.15748031496062992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tabSelected="1" topLeftCell="A20" workbookViewId="0">
      <selection activeCell="D2" sqref="D2:I2"/>
    </sheetView>
  </sheetViews>
  <sheetFormatPr defaultRowHeight="15" x14ac:dyDescent="0.25"/>
  <cols>
    <col min="1" max="1" width="36.85546875" customWidth="1"/>
    <col min="2" max="2" width="4.5703125" customWidth="1"/>
    <col min="3" max="4" width="3.7109375" customWidth="1"/>
    <col min="5" max="5" width="10.7109375" customWidth="1"/>
    <col min="6" max="6" width="6.42578125" customWidth="1"/>
    <col min="7" max="7" width="5.28515625" customWidth="1"/>
    <col min="8" max="8" width="7.28515625" customWidth="1"/>
    <col min="10" max="10" width="0.7109375" customWidth="1"/>
  </cols>
  <sheetData>
    <row r="1" spans="1:10" ht="13.5" customHeight="1" x14ac:dyDescent="0.25">
      <c r="A1" s="2"/>
      <c r="F1" s="77" t="s">
        <v>122</v>
      </c>
      <c r="G1" s="77"/>
      <c r="H1" s="77"/>
      <c r="I1" s="77"/>
    </row>
    <row r="2" spans="1:10" ht="79.5" customHeight="1" x14ac:dyDescent="0.25">
      <c r="A2" s="2"/>
      <c r="D2" s="79" t="s">
        <v>138</v>
      </c>
      <c r="E2" s="79"/>
      <c r="F2" s="79"/>
      <c r="G2" s="79"/>
      <c r="H2" s="79"/>
      <c r="I2" s="79"/>
    </row>
    <row r="3" spans="1:10" ht="30.75" customHeight="1" x14ac:dyDescent="0.25">
      <c r="A3" s="2"/>
      <c r="D3" s="59"/>
      <c r="E3" s="59"/>
      <c r="F3" s="59"/>
      <c r="G3" s="59"/>
      <c r="H3" s="81" t="s">
        <v>123</v>
      </c>
      <c r="I3" s="81"/>
      <c r="J3" s="81"/>
    </row>
    <row r="4" spans="1:10" ht="96" customHeight="1" x14ac:dyDescent="0.25">
      <c r="A4" s="63" t="s">
        <v>135</v>
      </c>
      <c r="B4" s="63"/>
      <c r="C4" s="63"/>
      <c r="D4" s="63"/>
      <c r="E4" s="63"/>
      <c r="F4" s="63"/>
      <c r="G4" s="63"/>
      <c r="H4" s="63"/>
      <c r="I4" s="63"/>
    </row>
    <row r="5" spans="1:10" ht="55.9" customHeight="1" x14ac:dyDescent="0.25">
      <c r="A5" s="80" t="s">
        <v>136</v>
      </c>
      <c r="B5" s="80"/>
      <c r="C5" s="80"/>
      <c r="D5" s="80"/>
      <c r="E5" s="80"/>
      <c r="F5" s="80"/>
      <c r="G5" s="80"/>
      <c r="H5" s="80"/>
      <c r="I5" s="80"/>
    </row>
    <row r="6" spans="1:10" ht="13.9" customHeight="1" x14ac:dyDescent="0.25">
      <c r="A6" s="78" t="s">
        <v>137</v>
      </c>
      <c r="B6" s="78"/>
      <c r="C6" s="78"/>
      <c r="D6" s="78"/>
      <c r="E6" s="78"/>
      <c r="F6" s="78"/>
      <c r="G6" s="78"/>
      <c r="H6" s="78"/>
      <c r="I6" s="78"/>
    </row>
    <row r="7" spans="1:10" ht="14.45" customHeight="1" x14ac:dyDescent="0.25">
      <c r="A7" s="70" t="s">
        <v>0</v>
      </c>
      <c r="B7" s="69" t="s">
        <v>1</v>
      </c>
      <c r="C7" s="69" t="s">
        <v>91</v>
      </c>
      <c r="D7" s="69" t="s">
        <v>2</v>
      </c>
      <c r="E7" s="69" t="s">
        <v>3</v>
      </c>
      <c r="F7" s="69" t="s">
        <v>4</v>
      </c>
      <c r="G7" s="70" t="s">
        <v>106</v>
      </c>
      <c r="H7" s="69" t="s">
        <v>5</v>
      </c>
      <c r="I7" s="70" t="s">
        <v>131</v>
      </c>
    </row>
    <row r="8" spans="1:10" ht="7.9" customHeight="1" x14ac:dyDescent="0.25">
      <c r="A8" s="70"/>
      <c r="B8" s="69"/>
      <c r="C8" s="69"/>
      <c r="D8" s="69"/>
      <c r="E8" s="69"/>
      <c r="F8" s="69"/>
      <c r="G8" s="70"/>
      <c r="H8" s="69"/>
      <c r="I8" s="70"/>
    </row>
    <row r="9" spans="1:10" hidden="1" x14ac:dyDescent="0.25">
      <c r="A9" s="70"/>
      <c r="B9" s="69"/>
      <c r="C9" s="69"/>
      <c r="D9" s="69"/>
      <c r="E9" s="69"/>
      <c r="F9" s="69"/>
      <c r="G9" s="70"/>
      <c r="H9" s="69"/>
      <c r="I9" s="70"/>
    </row>
    <row r="10" spans="1:10" hidden="1" x14ac:dyDescent="0.25">
      <c r="A10" s="70"/>
      <c r="B10" s="69"/>
      <c r="C10" s="69"/>
      <c r="D10" s="69"/>
      <c r="E10" s="69"/>
      <c r="F10" s="69"/>
      <c r="G10" s="70"/>
      <c r="H10" s="69"/>
      <c r="I10" s="70"/>
    </row>
    <row r="11" spans="1:10" hidden="1" x14ac:dyDescent="0.25">
      <c r="A11" s="70"/>
      <c r="B11" s="69"/>
      <c r="C11" s="69"/>
      <c r="D11" s="69"/>
      <c r="E11" s="69"/>
      <c r="F11" s="69"/>
      <c r="G11" s="70"/>
      <c r="H11" s="69"/>
      <c r="I11" s="70"/>
    </row>
    <row r="12" spans="1:10" hidden="1" x14ac:dyDescent="0.25">
      <c r="A12" s="70"/>
      <c r="B12" s="69"/>
      <c r="C12" s="69"/>
      <c r="D12" s="69"/>
      <c r="E12" s="69"/>
      <c r="F12" s="69"/>
      <c r="G12" s="70"/>
      <c r="H12" s="69"/>
      <c r="I12" s="70"/>
    </row>
    <row r="13" spans="1:10" hidden="1" x14ac:dyDescent="0.25">
      <c r="A13" s="70"/>
      <c r="B13" s="69"/>
      <c r="C13" s="69"/>
      <c r="D13" s="69"/>
      <c r="E13" s="69"/>
      <c r="F13" s="69"/>
      <c r="G13" s="70"/>
      <c r="H13" s="69"/>
      <c r="I13" s="70"/>
    </row>
    <row r="14" spans="1:10" hidden="1" x14ac:dyDescent="0.25">
      <c r="A14" s="70"/>
      <c r="B14" s="69"/>
      <c r="C14" s="69"/>
      <c r="D14" s="69"/>
      <c r="E14" s="69"/>
      <c r="F14" s="69"/>
      <c r="G14" s="70"/>
      <c r="H14" s="69"/>
      <c r="I14" s="70"/>
    </row>
    <row r="15" spans="1:10" ht="10.9" hidden="1" customHeight="1" x14ac:dyDescent="0.25">
      <c r="A15" s="70"/>
      <c r="B15" s="69"/>
      <c r="C15" s="69"/>
      <c r="D15" s="69"/>
      <c r="E15" s="69"/>
      <c r="F15" s="69"/>
      <c r="G15" s="70"/>
      <c r="H15" s="69"/>
      <c r="I15" s="70"/>
    </row>
    <row r="16" spans="1:10" hidden="1" x14ac:dyDescent="0.25">
      <c r="A16" s="70"/>
      <c r="B16" s="69"/>
      <c r="C16" s="69"/>
      <c r="D16" s="69"/>
      <c r="E16" s="69"/>
      <c r="F16" s="69"/>
      <c r="G16" s="70"/>
      <c r="H16" s="69"/>
      <c r="I16" s="70"/>
    </row>
    <row r="17" spans="1:9" hidden="1" x14ac:dyDescent="0.25">
      <c r="A17" s="70"/>
      <c r="B17" s="69"/>
      <c r="C17" s="69"/>
      <c r="D17" s="69"/>
      <c r="E17" s="69"/>
      <c r="F17" s="69"/>
      <c r="G17" s="70"/>
      <c r="H17" s="69"/>
      <c r="I17" s="70"/>
    </row>
    <row r="18" spans="1:9" hidden="1" x14ac:dyDescent="0.25">
      <c r="A18" s="70"/>
      <c r="B18" s="69"/>
      <c r="C18" s="69"/>
      <c r="D18" s="69"/>
      <c r="E18" s="69"/>
      <c r="F18" s="69"/>
      <c r="G18" s="70"/>
      <c r="H18" s="69"/>
      <c r="I18" s="70"/>
    </row>
    <row r="19" spans="1:9" hidden="1" x14ac:dyDescent="0.25">
      <c r="A19" s="70"/>
      <c r="B19" s="69"/>
      <c r="C19" s="69"/>
      <c r="D19" s="69"/>
      <c r="E19" s="69"/>
      <c r="F19" s="69"/>
      <c r="G19" s="70"/>
      <c r="H19" s="69"/>
      <c r="I19" s="70"/>
    </row>
    <row r="20" spans="1:9" x14ac:dyDescent="0.25">
      <c r="A20" s="20" t="s">
        <v>6</v>
      </c>
      <c r="B20" s="50">
        <v>555</v>
      </c>
      <c r="C20" s="49">
        <v>1</v>
      </c>
      <c r="D20" s="49">
        <v>0</v>
      </c>
      <c r="E20" s="48"/>
      <c r="F20" s="48"/>
      <c r="G20" s="21"/>
      <c r="H20" s="25">
        <f>H21+H27+H51+H55+H59</f>
        <v>5441.2</v>
      </c>
      <c r="I20" s="25">
        <f>I21+I27+I51+I55+I59</f>
        <v>5592.2</v>
      </c>
    </row>
    <row r="21" spans="1:9" ht="60" x14ac:dyDescent="0.25">
      <c r="A21" s="20" t="s">
        <v>7</v>
      </c>
      <c r="B21" s="21">
        <v>555</v>
      </c>
      <c r="C21" s="22" t="s">
        <v>92</v>
      </c>
      <c r="D21" s="22" t="s">
        <v>93</v>
      </c>
      <c r="E21" s="48"/>
      <c r="F21" s="48"/>
      <c r="G21" s="21"/>
      <c r="H21" s="25">
        <f t="shared" ref="H21:I23" si="0">H22</f>
        <v>464.3</v>
      </c>
      <c r="I21" s="25">
        <f t="shared" si="0"/>
        <v>464.3</v>
      </c>
    </row>
    <row r="22" spans="1:9" ht="48" x14ac:dyDescent="0.25">
      <c r="A22" s="51" t="s">
        <v>8</v>
      </c>
      <c r="B22" s="50">
        <v>555</v>
      </c>
      <c r="C22" s="49" t="s">
        <v>92</v>
      </c>
      <c r="D22" s="49" t="s">
        <v>93</v>
      </c>
      <c r="E22" s="48" t="s">
        <v>9</v>
      </c>
      <c r="F22" s="48"/>
      <c r="G22" s="50"/>
      <c r="H22" s="48">
        <f t="shared" si="0"/>
        <v>464.3</v>
      </c>
      <c r="I22" s="48">
        <f t="shared" si="0"/>
        <v>464.3</v>
      </c>
    </row>
    <row r="23" spans="1:9" ht="72" x14ac:dyDescent="0.25">
      <c r="A23" s="51" t="s">
        <v>10</v>
      </c>
      <c r="B23" s="50">
        <v>555</v>
      </c>
      <c r="C23" s="49" t="s">
        <v>92</v>
      </c>
      <c r="D23" s="49" t="s">
        <v>93</v>
      </c>
      <c r="E23" s="48" t="s">
        <v>9</v>
      </c>
      <c r="F23" s="48">
        <v>100</v>
      </c>
      <c r="G23" s="50"/>
      <c r="H23" s="48">
        <f t="shared" si="0"/>
        <v>464.3</v>
      </c>
      <c r="I23" s="48">
        <f t="shared" si="0"/>
        <v>464.3</v>
      </c>
    </row>
    <row r="24" spans="1:9" ht="24" x14ac:dyDescent="0.25">
      <c r="A24" s="51" t="s">
        <v>11</v>
      </c>
      <c r="B24" s="50">
        <v>555</v>
      </c>
      <c r="C24" s="49" t="s">
        <v>92</v>
      </c>
      <c r="D24" s="49" t="s">
        <v>93</v>
      </c>
      <c r="E24" s="48" t="s">
        <v>9</v>
      </c>
      <c r="F24" s="48">
        <v>120</v>
      </c>
      <c r="G24" s="50"/>
      <c r="H24" s="48">
        <f>H25+H26</f>
        <v>464.3</v>
      </c>
      <c r="I24" s="48">
        <f>I25+I26</f>
        <v>464.3</v>
      </c>
    </row>
    <row r="25" spans="1:9" ht="24" x14ac:dyDescent="0.25">
      <c r="A25" s="51" t="s">
        <v>107</v>
      </c>
      <c r="B25" s="50">
        <v>555</v>
      </c>
      <c r="C25" s="49" t="s">
        <v>92</v>
      </c>
      <c r="D25" s="49" t="s">
        <v>93</v>
      </c>
      <c r="E25" s="48" t="s">
        <v>9</v>
      </c>
      <c r="F25" s="48">
        <v>121</v>
      </c>
      <c r="G25" s="50">
        <v>211</v>
      </c>
      <c r="H25" s="48">
        <v>356.5</v>
      </c>
      <c r="I25" s="48">
        <v>356.5</v>
      </c>
    </row>
    <row r="26" spans="1:9" ht="15" customHeight="1" x14ac:dyDescent="0.25">
      <c r="A26" s="51" t="s">
        <v>108</v>
      </c>
      <c r="B26" s="50">
        <v>555</v>
      </c>
      <c r="C26" s="49" t="s">
        <v>92</v>
      </c>
      <c r="D26" s="49" t="s">
        <v>93</v>
      </c>
      <c r="E26" s="48" t="s">
        <v>9</v>
      </c>
      <c r="F26" s="48">
        <v>129</v>
      </c>
      <c r="G26" s="50">
        <v>213</v>
      </c>
      <c r="H26" s="48">
        <v>107.8</v>
      </c>
      <c r="I26" s="48">
        <v>107.8</v>
      </c>
    </row>
    <row r="27" spans="1:9" ht="84" x14ac:dyDescent="0.25">
      <c r="A27" s="20" t="s">
        <v>12</v>
      </c>
      <c r="B27" s="21">
        <v>555</v>
      </c>
      <c r="C27" s="22" t="s">
        <v>92</v>
      </c>
      <c r="D27" s="22" t="s">
        <v>94</v>
      </c>
      <c r="E27" s="25"/>
      <c r="F27" s="25"/>
      <c r="G27" s="21"/>
      <c r="H27" s="25">
        <f>H28+H34</f>
        <v>3944.2999999999997</v>
      </c>
      <c r="I27" s="25">
        <f>I28+I34</f>
        <v>3981.6</v>
      </c>
    </row>
    <row r="28" spans="1:9" ht="72" x14ac:dyDescent="0.25">
      <c r="A28" s="51" t="s">
        <v>13</v>
      </c>
      <c r="B28" s="50">
        <v>555</v>
      </c>
      <c r="C28" s="49" t="s">
        <v>92</v>
      </c>
      <c r="D28" s="49" t="s">
        <v>94</v>
      </c>
      <c r="E28" s="48" t="s">
        <v>14</v>
      </c>
      <c r="F28" s="48">
        <v>100</v>
      </c>
      <c r="G28" s="50"/>
      <c r="H28" s="48">
        <f>H29+H32</f>
        <v>3448.6</v>
      </c>
      <c r="I28" s="48">
        <f>I29+I32</f>
        <v>3448.6</v>
      </c>
    </row>
    <row r="29" spans="1:9" ht="24" x14ac:dyDescent="0.25">
      <c r="A29" s="51" t="s">
        <v>11</v>
      </c>
      <c r="B29" s="50">
        <v>555</v>
      </c>
      <c r="C29" s="49" t="s">
        <v>92</v>
      </c>
      <c r="D29" s="49" t="s">
        <v>94</v>
      </c>
      <c r="E29" s="48" t="s">
        <v>14</v>
      </c>
      <c r="F29" s="48">
        <v>120</v>
      </c>
      <c r="G29" s="50"/>
      <c r="H29" s="48">
        <f>H30+H31</f>
        <v>3438.6</v>
      </c>
      <c r="I29" s="48">
        <f>I30+I31</f>
        <v>3438.6</v>
      </c>
    </row>
    <row r="30" spans="1:9" ht="24" x14ac:dyDescent="0.25">
      <c r="A30" s="51" t="s">
        <v>107</v>
      </c>
      <c r="B30" s="50">
        <v>555</v>
      </c>
      <c r="C30" s="49" t="s">
        <v>92</v>
      </c>
      <c r="D30" s="49" t="s">
        <v>94</v>
      </c>
      <c r="E30" s="48" t="s">
        <v>14</v>
      </c>
      <c r="F30" s="48">
        <v>121</v>
      </c>
      <c r="G30" s="50">
        <v>211</v>
      </c>
      <c r="H30" s="48">
        <v>2641</v>
      </c>
      <c r="I30" s="48">
        <v>2641</v>
      </c>
    </row>
    <row r="31" spans="1:9" ht="24" x14ac:dyDescent="0.25">
      <c r="A31" s="51" t="s">
        <v>108</v>
      </c>
      <c r="B31" s="50">
        <v>555</v>
      </c>
      <c r="C31" s="49" t="s">
        <v>92</v>
      </c>
      <c r="D31" s="49" t="s">
        <v>94</v>
      </c>
      <c r="E31" s="48" t="s">
        <v>14</v>
      </c>
      <c r="F31" s="48">
        <v>129</v>
      </c>
      <c r="G31" s="50">
        <v>213</v>
      </c>
      <c r="H31" s="48">
        <v>797.6</v>
      </c>
      <c r="I31" s="48">
        <v>797.6</v>
      </c>
    </row>
    <row r="32" spans="1:9" ht="24" x14ac:dyDescent="0.25">
      <c r="A32" s="51" t="s">
        <v>11</v>
      </c>
      <c r="B32" s="50">
        <v>555</v>
      </c>
      <c r="C32" s="49" t="s">
        <v>92</v>
      </c>
      <c r="D32" s="49" t="s">
        <v>94</v>
      </c>
      <c r="E32" s="48" t="s">
        <v>14</v>
      </c>
      <c r="F32" s="48">
        <v>122</v>
      </c>
      <c r="G32" s="50"/>
      <c r="H32" s="48">
        <f>H33</f>
        <v>10</v>
      </c>
      <c r="I32" s="48">
        <f>I33</f>
        <v>10</v>
      </c>
    </row>
    <row r="33" spans="1:9" ht="24" x14ac:dyDescent="0.25">
      <c r="A33" s="51" t="s">
        <v>109</v>
      </c>
      <c r="B33" s="50">
        <v>555</v>
      </c>
      <c r="C33" s="49" t="s">
        <v>92</v>
      </c>
      <c r="D33" s="49" t="s">
        <v>94</v>
      </c>
      <c r="E33" s="48" t="s">
        <v>14</v>
      </c>
      <c r="F33" s="48">
        <v>122</v>
      </c>
      <c r="G33" s="50">
        <v>212</v>
      </c>
      <c r="H33" s="48">
        <v>10</v>
      </c>
      <c r="I33" s="48">
        <v>10</v>
      </c>
    </row>
    <row r="34" spans="1:9" ht="60" x14ac:dyDescent="0.25">
      <c r="A34" s="51" t="s">
        <v>15</v>
      </c>
      <c r="B34" s="50">
        <v>555</v>
      </c>
      <c r="C34" s="49" t="s">
        <v>92</v>
      </c>
      <c r="D34" s="49" t="s">
        <v>94</v>
      </c>
      <c r="E34" s="48" t="s">
        <v>16</v>
      </c>
      <c r="F34" s="48"/>
      <c r="G34" s="50"/>
      <c r="H34" s="48">
        <f>H35+H47</f>
        <v>495.7</v>
      </c>
      <c r="I34" s="48">
        <f>I35+I47</f>
        <v>533</v>
      </c>
    </row>
    <row r="35" spans="1:9" ht="24" x14ac:dyDescent="0.25">
      <c r="A35" s="51" t="s">
        <v>17</v>
      </c>
      <c r="B35" s="50">
        <v>555</v>
      </c>
      <c r="C35" s="49" t="s">
        <v>92</v>
      </c>
      <c r="D35" s="49" t="s">
        <v>94</v>
      </c>
      <c r="E35" s="48" t="s">
        <v>16</v>
      </c>
      <c r="F35" s="48">
        <v>200</v>
      </c>
      <c r="G35" s="50"/>
      <c r="H35" s="48">
        <f>H36</f>
        <v>447.7</v>
      </c>
      <c r="I35" s="48">
        <f>I36</f>
        <v>485</v>
      </c>
    </row>
    <row r="36" spans="1:9" ht="24" x14ac:dyDescent="0.25">
      <c r="A36" s="51" t="s">
        <v>18</v>
      </c>
      <c r="B36" s="50">
        <v>555</v>
      </c>
      <c r="C36" s="49" t="s">
        <v>92</v>
      </c>
      <c r="D36" s="49" t="s">
        <v>94</v>
      </c>
      <c r="E36" s="48" t="s">
        <v>16</v>
      </c>
      <c r="F36" s="48">
        <v>240</v>
      </c>
      <c r="G36" s="50"/>
      <c r="H36" s="48">
        <f>H37+H41</f>
        <v>447.7</v>
      </c>
      <c r="I36" s="48">
        <f>I37+I41</f>
        <v>485</v>
      </c>
    </row>
    <row r="37" spans="1:9" ht="24" x14ac:dyDescent="0.25">
      <c r="A37" s="51" t="s">
        <v>19</v>
      </c>
      <c r="B37" s="50">
        <v>555</v>
      </c>
      <c r="C37" s="49" t="s">
        <v>92</v>
      </c>
      <c r="D37" s="49" t="s">
        <v>94</v>
      </c>
      <c r="E37" s="48" t="s">
        <v>16</v>
      </c>
      <c r="F37" s="48">
        <v>242</v>
      </c>
      <c r="G37" s="50"/>
      <c r="H37" s="48">
        <f>H38+H40+H39</f>
        <v>135</v>
      </c>
      <c r="I37" s="55">
        <f>I38+I40+I39</f>
        <v>145</v>
      </c>
    </row>
    <row r="38" spans="1:9" ht="24" x14ac:dyDescent="0.25">
      <c r="A38" s="51" t="s">
        <v>110</v>
      </c>
      <c r="B38" s="50">
        <v>555</v>
      </c>
      <c r="C38" s="49" t="s">
        <v>92</v>
      </c>
      <c r="D38" s="49" t="s">
        <v>94</v>
      </c>
      <c r="E38" s="48" t="s">
        <v>16</v>
      </c>
      <c r="F38" s="48">
        <v>242</v>
      </c>
      <c r="G38" s="50">
        <v>221</v>
      </c>
      <c r="H38" s="48">
        <v>85</v>
      </c>
      <c r="I38" s="48">
        <v>90</v>
      </c>
    </row>
    <row r="39" spans="1:9" ht="24" x14ac:dyDescent="0.25">
      <c r="A39" s="58" t="s">
        <v>113</v>
      </c>
      <c r="B39" s="56">
        <v>555</v>
      </c>
      <c r="C39" s="57" t="s">
        <v>92</v>
      </c>
      <c r="D39" s="57" t="s">
        <v>94</v>
      </c>
      <c r="E39" s="55" t="s">
        <v>16</v>
      </c>
      <c r="F39" s="55">
        <v>242</v>
      </c>
      <c r="G39" s="56">
        <v>226</v>
      </c>
      <c r="H39" s="55">
        <v>15</v>
      </c>
      <c r="I39" s="55">
        <v>20</v>
      </c>
    </row>
    <row r="40" spans="1:9" ht="24" x14ac:dyDescent="0.25">
      <c r="A40" s="51" t="s">
        <v>111</v>
      </c>
      <c r="B40" s="50">
        <v>555</v>
      </c>
      <c r="C40" s="49" t="s">
        <v>92</v>
      </c>
      <c r="D40" s="49" t="s">
        <v>94</v>
      </c>
      <c r="E40" s="48" t="s">
        <v>16</v>
      </c>
      <c r="F40" s="48">
        <v>242</v>
      </c>
      <c r="G40" s="50">
        <v>310</v>
      </c>
      <c r="H40" s="48">
        <v>35</v>
      </c>
      <c r="I40" s="48">
        <v>35</v>
      </c>
    </row>
    <row r="41" spans="1:9" ht="24" x14ac:dyDescent="0.25">
      <c r="A41" s="51" t="s">
        <v>19</v>
      </c>
      <c r="B41" s="50">
        <v>555</v>
      </c>
      <c r="C41" s="49" t="s">
        <v>92</v>
      </c>
      <c r="D41" s="49" t="s">
        <v>94</v>
      </c>
      <c r="E41" s="48" t="s">
        <v>16</v>
      </c>
      <c r="F41" s="48">
        <v>244</v>
      </c>
      <c r="G41" s="50"/>
      <c r="H41" s="48">
        <f>H42+H43+H44+H45+H46</f>
        <v>312.7</v>
      </c>
      <c r="I41" s="48">
        <f>I42+I43+I44+I45+I46</f>
        <v>340</v>
      </c>
    </row>
    <row r="42" spans="1:9" ht="24" x14ac:dyDescent="0.25">
      <c r="A42" s="51" t="s">
        <v>110</v>
      </c>
      <c r="B42" s="50">
        <v>555</v>
      </c>
      <c r="C42" s="49" t="s">
        <v>92</v>
      </c>
      <c r="D42" s="49" t="s">
        <v>94</v>
      </c>
      <c r="E42" s="48" t="s">
        <v>16</v>
      </c>
      <c r="F42" s="48">
        <v>244</v>
      </c>
      <c r="G42" s="50">
        <v>221</v>
      </c>
      <c r="H42" s="48">
        <v>8</v>
      </c>
      <c r="I42" s="48">
        <v>8</v>
      </c>
    </row>
    <row r="43" spans="1:9" ht="24" x14ac:dyDescent="0.25">
      <c r="A43" s="51" t="s">
        <v>112</v>
      </c>
      <c r="B43" s="50">
        <v>555</v>
      </c>
      <c r="C43" s="49" t="s">
        <v>92</v>
      </c>
      <c r="D43" s="49" t="s">
        <v>94</v>
      </c>
      <c r="E43" s="48" t="s">
        <v>16</v>
      </c>
      <c r="F43" s="48">
        <v>244</v>
      </c>
      <c r="G43" s="50">
        <v>225</v>
      </c>
      <c r="H43" s="48">
        <v>100</v>
      </c>
      <c r="I43" s="48">
        <v>100</v>
      </c>
    </row>
    <row r="44" spans="1:9" ht="24" x14ac:dyDescent="0.25">
      <c r="A44" s="51" t="s">
        <v>113</v>
      </c>
      <c r="B44" s="50">
        <v>555</v>
      </c>
      <c r="C44" s="49" t="s">
        <v>92</v>
      </c>
      <c r="D44" s="49" t="s">
        <v>94</v>
      </c>
      <c r="E44" s="48" t="s">
        <v>16</v>
      </c>
      <c r="F44" s="48">
        <v>244</v>
      </c>
      <c r="G44" s="50">
        <v>226</v>
      </c>
      <c r="H44" s="48">
        <v>30</v>
      </c>
      <c r="I44" s="48">
        <v>30</v>
      </c>
    </row>
    <row r="45" spans="1:9" ht="24" x14ac:dyDescent="0.25">
      <c r="A45" s="51" t="s">
        <v>23</v>
      </c>
      <c r="B45" s="50">
        <v>555</v>
      </c>
      <c r="C45" s="49" t="s">
        <v>92</v>
      </c>
      <c r="D45" s="49" t="s">
        <v>94</v>
      </c>
      <c r="E45" s="48" t="s">
        <v>16</v>
      </c>
      <c r="F45" s="48">
        <v>244</v>
      </c>
      <c r="G45" s="50">
        <v>290</v>
      </c>
      <c r="H45" s="48">
        <v>2</v>
      </c>
      <c r="I45" s="48">
        <v>2</v>
      </c>
    </row>
    <row r="46" spans="1:9" ht="24" x14ac:dyDescent="0.25">
      <c r="A46" s="51" t="s">
        <v>114</v>
      </c>
      <c r="B46" s="50">
        <v>555</v>
      </c>
      <c r="C46" s="49" t="s">
        <v>92</v>
      </c>
      <c r="D46" s="49" t="s">
        <v>94</v>
      </c>
      <c r="E46" s="48" t="s">
        <v>16</v>
      </c>
      <c r="F46" s="48">
        <v>244</v>
      </c>
      <c r="G46" s="50">
        <v>340</v>
      </c>
      <c r="H46" s="48">
        <v>172.7</v>
      </c>
      <c r="I46" s="48">
        <v>200</v>
      </c>
    </row>
    <row r="47" spans="1:9" ht="24" x14ac:dyDescent="0.25">
      <c r="A47" s="51" t="s">
        <v>20</v>
      </c>
      <c r="B47" s="50">
        <v>555</v>
      </c>
      <c r="C47" s="49" t="s">
        <v>92</v>
      </c>
      <c r="D47" s="49" t="s">
        <v>94</v>
      </c>
      <c r="E47" s="48" t="s">
        <v>16</v>
      </c>
      <c r="F47" s="48">
        <v>800</v>
      </c>
      <c r="G47" s="50"/>
      <c r="H47" s="48">
        <f>H48</f>
        <v>48</v>
      </c>
      <c r="I47" s="48">
        <f>I48</f>
        <v>48</v>
      </c>
    </row>
    <row r="48" spans="1:9" ht="36" x14ac:dyDescent="0.25">
      <c r="A48" s="51" t="s">
        <v>21</v>
      </c>
      <c r="B48" s="50">
        <v>555</v>
      </c>
      <c r="C48" s="49" t="s">
        <v>92</v>
      </c>
      <c r="D48" s="49" t="s">
        <v>94</v>
      </c>
      <c r="E48" s="48" t="s">
        <v>16</v>
      </c>
      <c r="F48" s="48">
        <v>850</v>
      </c>
      <c r="G48" s="50"/>
      <c r="H48" s="48">
        <f>H49+H50</f>
        <v>48</v>
      </c>
      <c r="I48" s="55">
        <f>I49+I50</f>
        <v>48</v>
      </c>
    </row>
    <row r="49" spans="1:9" ht="24" x14ac:dyDescent="0.25">
      <c r="A49" s="51" t="s">
        <v>22</v>
      </c>
      <c r="B49" s="50">
        <v>555</v>
      </c>
      <c r="C49" s="49" t="s">
        <v>92</v>
      </c>
      <c r="D49" s="49" t="s">
        <v>94</v>
      </c>
      <c r="E49" s="48" t="s">
        <v>16</v>
      </c>
      <c r="F49" s="48">
        <v>852</v>
      </c>
      <c r="G49" s="50">
        <v>290</v>
      </c>
      <c r="H49" s="48">
        <v>45</v>
      </c>
      <c r="I49" s="48">
        <v>45</v>
      </c>
    </row>
    <row r="50" spans="1:9" ht="24" x14ac:dyDescent="0.25">
      <c r="A50" s="51" t="s">
        <v>23</v>
      </c>
      <c r="B50" s="50">
        <v>555</v>
      </c>
      <c r="C50" s="49" t="s">
        <v>92</v>
      </c>
      <c r="D50" s="49" t="s">
        <v>94</v>
      </c>
      <c r="E50" s="48" t="s">
        <v>16</v>
      </c>
      <c r="F50" s="48">
        <v>853</v>
      </c>
      <c r="G50" s="50">
        <v>290</v>
      </c>
      <c r="H50" s="48">
        <v>3</v>
      </c>
      <c r="I50" s="48">
        <v>3</v>
      </c>
    </row>
    <row r="51" spans="1:9" ht="60.6" customHeight="1" x14ac:dyDescent="0.25">
      <c r="A51" s="51" t="s">
        <v>24</v>
      </c>
      <c r="B51" s="50">
        <v>555</v>
      </c>
      <c r="C51" s="49" t="s">
        <v>92</v>
      </c>
      <c r="D51" s="49" t="s">
        <v>95</v>
      </c>
      <c r="E51" s="48"/>
      <c r="F51" s="48"/>
      <c r="G51" s="21"/>
      <c r="H51" s="25">
        <f t="shared" ref="H51:I53" si="1">H52</f>
        <v>112.3</v>
      </c>
      <c r="I51" s="25">
        <f t="shared" si="1"/>
        <v>112.3</v>
      </c>
    </row>
    <row r="52" spans="1:9" ht="60" customHeight="1" x14ac:dyDescent="0.25">
      <c r="A52" s="51" t="s">
        <v>25</v>
      </c>
      <c r="B52" s="50">
        <v>555</v>
      </c>
      <c r="C52" s="49" t="s">
        <v>92</v>
      </c>
      <c r="D52" s="49" t="s">
        <v>95</v>
      </c>
      <c r="E52" s="48" t="s">
        <v>26</v>
      </c>
      <c r="F52" s="48">
        <v>500</v>
      </c>
      <c r="G52" s="50"/>
      <c r="H52" s="48">
        <f t="shared" si="1"/>
        <v>112.3</v>
      </c>
      <c r="I52" s="48">
        <f t="shared" si="1"/>
        <v>112.3</v>
      </c>
    </row>
    <row r="53" spans="1:9" ht="24" x14ac:dyDescent="0.25">
      <c r="A53" s="51" t="s">
        <v>27</v>
      </c>
      <c r="B53" s="50">
        <v>555</v>
      </c>
      <c r="C53" s="49" t="s">
        <v>92</v>
      </c>
      <c r="D53" s="49" t="s">
        <v>95</v>
      </c>
      <c r="E53" s="48" t="s">
        <v>26</v>
      </c>
      <c r="F53" s="48">
        <v>540</v>
      </c>
      <c r="G53" s="50"/>
      <c r="H53" s="48">
        <f t="shared" si="1"/>
        <v>112.3</v>
      </c>
      <c r="I53" s="48">
        <f t="shared" si="1"/>
        <v>112.3</v>
      </c>
    </row>
    <row r="54" spans="1:9" ht="24" x14ac:dyDescent="0.25">
      <c r="A54" s="51" t="s">
        <v>115</v>
      </c>
      <c r="B54" s="50">
        <v>555</v>
      </c>
      <c r="C54" s="49" t="s">
        <v>92</v>
      </c>
      <c r="D54" s="49" t="s">
        <v>95</v>
      </c>
      <c r="E54" s="48" t="s">
        <v>26</v>
      </c>
      <c r="F54" s="48">
        <v>540</v>
      </c>
      <c r="G54" s="50">
        <v>251</v>
      </c>
      <c r="H54" s="48">
        <v>112.3</v>
      </c>
      <c r="I54" s="48">
        <v>112.3</v>
      </c>
    </row>
    <row r="55" spans="1:9" x14ac:dyDescent="0.25">
      <c r="A55" s="51" t="s">
        <v>28</v>
      </c>
      <c r="B55" s="50">
        <v>555</v>
      </c>
      <c r="C55" s="49" t="s">
        <v>92</v>
      </c>
      <c r="D55" s="49">
        <v>11</v>
      </c>
      <c r="E55" s="25"/>
      <c r="F55" s="25"/>
      <c r="G55" s="21"/>
      <c r="H55" s="25">
        <f t="shared" ref="H55:I57" si="2">H56</f>
        <v>520.29999999999995</v>
      </c>
      <c r="I55" s="25">
        <f t="shared" si="2"/>
        <v>584</v>
      </c>
    </row>
    <row r="56" spans="1:9" ht="36" x14ac:dyDescent="0.25">
      <c r="A56" s="51" t="s">
        <v>29</v>
      </c>
      <c r="B56" s="50">
        <v>555</v>
      </c>
      <c r="C56" s="49" t="s">
        <v>92</v>
      </c>
      <c r="D56" s="49">
        <v>11</v>
      </c>
      <c r="E56" s="48" t="s">
        <v>30</v>
      </c>
      <c r="F56" s="48"/>
      <c r="G56" s="50"/>
      <c r="H56" s="48">
        <f t="shared" si="2"/>
        <v>520.29999999999995</v>
      </c>
      <c r="I56" s="48">
        <f t="shared" si="2"/>
        <v>584</v>
      </c>
    </row>
    <row r="57" spans="1:9" ht="48" x14ac:dyDescent="0.25">
      <c r="A57" s="51" t="s">
        <v>31</v>
      </c>
      <c r="B57" s="50">
        <v>555</v>
      </c>
      <c r="C57" s="49" t="s">
        <v>92</v>
      </c>
      <c r="D57" s="49">
        <v>11</v>
      </c>
      <c r="E57" s="48" t="s">
        <v>30</v>
      </c>
      <c r="F57" s="48">
        <v>800</v>
      </c>
      <c r="G57" s="50"/>
      <c r="H57" s="48">
        <f t="shared" si="2"/>
        <v>520.29999999999995</v>
      </c>
      <c r="I57" s="48">
        <f t="shared" si="2"/>
        <v>584</v>
      </c>
    </row>
    <row r="58" spans="1:9" ht="24" x14ac:dyDescent="0.25">
      <c r="A58" s="51" t="s">
        <v>32</v>
      </c>
      <c r="B58" s="50">
        <v>555</v>
      </c>
      <c r="C58" s="49" t="s">
        <v>92</v>
      </c>
      <c r="D58" s="49">
        <v>11</v>
      </c>
      <c r="E58" s="48" t="s">
        <v>30</v>
      </c>
      <c r="F58" s="48">
        <v>870</v>
      </c>
      <c r="G58" s="50">
        <v>290</v>
      </c>
      <c r="H58" s="48">
        <v>520.29999999999995</v>
      </c>
      <c r="I58" s="48">
        <v>584</v>
      </c>
    </row>
    <row r="59" spans="1:9" ht="36" x14ac:dyDescent="0.25">
      <c r="A59" s="51" t="s">
        <v>33</v>
      </c>
      <c r="B59" s="50">
        <v>555</v>
      </c>
      <c r="C59" s="49" t="s">
        <v>92</v>
      </c>
      <c r="D59" s="49">
        <v>13</v>
      </c>
      <c r="E59" s="48"/>
      <c r="F59" s="48"/>
      <c r="G59" s="21"/>
      <c r="H59" s="25">
        <f>H60</f>
        <v>400</v>
      </c>
      <c r="I59" s="25">
        <f>I60</f>
        <v>450</v>
      </c>
    </row>
    <row r="60" spans="1:9" ht="60" x14ac:dyDescent="0.25">
      <c r="A60" s="51" t="s">
        <v>36</v>
      </c>
      <c r="B60" s="50">
        <v>555</v>
      </c>
      <c r="C60" s="49" t="s">
        <v>92</v>
      </c>
      <c r="D60" s="49">
        <v>13</v>
      </c>
      <c r="E60" s="48" t="s">
        <v>37</v>
      </c>
      <c r="F60" s="48">
        <v>200</v>
      </c>
      <c r="G60" s="50"/>
      <c r="H60" s="48">
        <f>H61</f>
        <v>400</v>
      </c>
      <c r="I60" s="48">
        <f>I61</f>
        <v>450</v>
      </c>
    </row>
    <row r="61" spans="1:9" ht="24" x14ac:dyDescent="0.25">
      <c r="A61" s="51" t="s">
        <v>17</v>
      </c>
      <c r="B61" s="50">
        <v>555</v>
      </c>
      <c r="C61" s="49" t="s">
        <v>92</v>
      </c>
      <c r="D61" s="49">
        <v>13</v>
      </c>
      <c r="E61" s="48" t="s">
        <v>37</v>
      </c>
      <c r="F61" s="48">
        <v>240</v>
      </c>
      <c r="G61" s="50"/>
      <c r="H61" s="48">
        <f>H62+H64</f>
        <v>400</v>
      </c>
      <c r="I61" s="48">
        <f>I62+I64</f>
        <v>450</v>
      </c>
    </row>
    <row r="62" spans="1:9" ht="24" x14ac:dyDescent="0.25">
      <c r="A62" s="51" t="s">
        <v>18</v>
      </c>
      <c r="B62" s="50">
        <v>555</v>
      </c>
      <c r="C62" s="49" t="s">
        <v>92</v>
      </c>
      <c r="D62" s="49">
        <v>13</v>
      </c>
      <c r="E62" s="48" t="s">
        <v>37</v>
      </c>
      <c r="F62" s="48">
        <v>242</v>
      </c>
      <c r="G62" s="50"/>
      <c r="H62" s="48">
        <f>H63</f>
        <v>150</v>
      </c>
      <c r="I62" s="48">
        <f>I63</f>
        <v>200</v>
      </c>
    </row>
    <row r="63" spans="1:9" ht="24" x14ac:dyDescent="0.25">
      <c r="A63" s="51" t="s">
        <v>113</v>
      </c>
      <c r="B63" s="50">
        <v>555</v>
      </c>
      <c r="C63" s="49" t="s">
        <v>92</v>
      </c>
      <c r="D63" s="49">
        <v>13</v>
      </c>
      <c r="E63" s="48" t="s">
        <v>37</v>
      </c>
      <c r="F63" s="48">
        <v>242</v>
      </c>
      <c r="G63" s="50">
        <v>226</v>
      </c>
      <c r="H63" s="48">
        <v>150</v>
      </c>
      <c r="I63" s="48">
        <v>200</v>
      </c>
    </row>
    <row r="64" spans="1:9" ht="24" x14ac:dyDescent="0.25">
      <c r="A64" s="51" t="s">
        <v>18</v>
      </c>
      <c r="B64" s="50">
        <v>555</v>
      </c>
      <c r="C64" s="49" t="s">
        <v>92</v>
      </c>
      <c r="D64" s="49">
        <v>13</v>
      </c>
      <c r="E64" s="48" t="s">
        <v>37</v>
      </c>
      <c r="F64" s="48">
        <v>244</v>
      </c>
      <c r="G64" s="50"/>
      <c r="H64" s="48">
        <f>H65</f>
        <v>250</v>
      </c>
      <c r="I64" s="48">
        <f>I65</f>
        <v>250</v>
      </c>
    </row>
    <row r="65" spans="1:9" ht="24" x14ac:dyDescent="0.25">
      <c r="A65" s="51" t="s">
        <v>113</v>
      </c>
      <c r="B65" s="50">
        <v>555</v>
      </c>
      <c r="C65" s="49" t="s">
        <v>92</v>
      </c>
      <c r="D65" s="49">
        <v>13</v>
      </c>
      <c r="E65" s="48" t="s">
        <v>37</v>
      </c>
      <c r="F65" s="48">
        <v>244</v>
      </c>
      <c r="G65" s="50">
        <v>226</v>
      </c>
      <c r="H65" s="48">
        <v>250</v>
      </c>
      <c r="I65" s="48">
        <v>250</v>
      </c>
    </row>
    <row r="66" spans="1:9" ht="24" x14ac:dyDescent="0.25">
      <c r="A66" s="51" t="s">
        <v>38</v>
      </c>
      <c r="B66" s="50">
        <v>555</v>
      </c>
      <c r="C66" s="49" t="s">
        <v>96</v>
      </c>
      <c r="D66" s="49"/>
      <c r="E66" s="48"/>
      <c r="F66" s="48"/>
      <c r="G66" s="21"/>
      <c r="H66" s="25">
        <f t="shared" ref="H66:I71" si="3">H67</f>
        <v>45</v>
      </c>
      <c r="I66" s="25">
        <f t="shared" si="3"/>
        <v>45</v>
      </c>
    </row>
    <row r="67" spans="1:9" ht="36" x14ac:dyDescent="0.25">
      <c r="A67" s="51" t="s">
        <v>34</v>
      </c>
      <c r="B67" s="50">
        <v>555</v>
      </c>
      <c r="C67" s="49" t="s">
        <v>96</v>
      </c>
      <c r="D67" s="49" t="s">
        <v>97</v>
      </c>
      <c r="E67" s="48"/>
      <c r="F67" s="48"/>
      <c r="G67" s="50"/>
      <c r="H67" s="48">
        <f t="shared" si="3"/>
        <v>45</v>
      </c>
      <c r="I67" s="48">
        <f t="shared" si="3"/>
        <v>45</v>
      </c>
    </row>
    <row r="68" spans="1:9" ht="60" x14ac:dyDescent="0.25">
      <c r="A68" s="51" t="s">
        <v>39</v>
      </c>
      <c r="B68" s="50">
        <v>555</v>
      </c>
      <c r="C68" s="49" t="s">
        <v>96</v>
      </c>
      <c r="D68" s="49" t="s">
        <v>97</v>
      </c>
      <c r="E68" s="48" t="s">
        <v>40</v>
      </c>
      <c r="F68" s="48"/>
      <c r="G68" s="50"/>
      <c r="H68" s="48">
        <f t="shared" si="3"/>
        <v>45</v>
      </c>
      <c r="I68" s="48">
        <f t="shared" si="3"/>
        <v>45</v>
      </c>
    </row>
    <row r="69" spans="1:9" ht="48" x14ac:dyDescent="0.25">
      <c r="A69" s="51" t="s">
        <v>41</v>
      </c>
      <c r="B69" s="50">
        <v>555</v>
      </c>
      <c r="C69" s="49" t="s">
        <v>96</v>
      </c>
      <c r="D69" s="49" t="s">
        <v>97</v>
      </c>
      <c r="E69" s="48" t="s">
        <v>40</v>
      </c>
      <c r="F69" s="48">
        <v>200</v>
      </c>
      <c r="G69" s="50"/>
      <c r="H69" s="48">
        <f t="shared" si="3"/>
        <v>45</v>
      </c>
      <c r="I69" s="48">
        <f t="shared" si="3"/>
        <v>45</v>
      </c>
    </row>
    <row r="70" spans="1:9" ht="24" x14ac:dyDescent="0.25">
      <c r="A70" s="51" t="s">
        <v>42</v>
      </c>
      <c r="B70" s="50">
        <v>555</v>
      </c>
      <c r="C70" s="49" t="s">
        <v>96</v>
      </c>
      <c r="D70" s="49" t="s">
        <v>97</v>
      </c>
      <c r="E70" s="48" t="s">
        <v>40</v>
      </c>
      <c r="F70" s="48">
        <v>240</v>
      </c>
      <c r="G70" s="50"/>
      <c r="H70" s="48">
        <f t="shared" si="3"/>
        <v>45</v>
      </c>
      <c r="I70" s="48">
        <f t="shared" si="3"/>
        <v>45</v>
      </c>
    </row>
    <row r="71" spans="1:9" ht="24" x14ac:dyDescent="0.25">
      <c r="A71" s="51" t="s">
        <v>42</v>
      </c>
      <c r="B71" s="50">
        <v>555</v>
      </c>
      <c r="C71" s="49" t="s">
        <v>96</v>
      </c>
      <c r="D71" s="49" t="s">
        <v>97</v>
      </c>
      <c r="E71" s="48" t="s">
        <v>40</v>
      </c>
      <c r="F71" s="48">
        <v>244</v>
      </c>
      <c r="G71" s="50"/>
      <c r="H71" s="48">
        <f t="shared" si="3"/>
        <v>45</v>
      </c>
      <c r="I71" s="48">
        <f t="shared" si="3"/>
        <v>45</v>
      </c>
    </row>
    <row r="72" spans="1:9" ht="24" x14ac:dyDescent="0.25">
      <c r="A72" s="51" t="s">
        <v>111</v>
      </c>
      <c r="B72" s="50">
        <v>555</v>
      </c>
      <c r="C72" s="49" t="s">
        <v>96</v>
      </c>
      <c r="D72" s="49" t="s">
        <v>97</v>
      </c>
      <c r="E72" s="48" t="s">
        <v>40</v>
      </c>
      <c r="F72" s="48">
        <v>244</v>
      </c>
      <c r="G72" s="50">
        <v>310</v>
      </c>
      <c r="H72" s="48">
        <v>45</v>
      </c>
      <c r="I72" s="48">
        <v>45</v>
      </c>
    </row>
    <row r="73" spans="1:9" x14ac:dyDescent="0.25">
      <c r="A73" s="51" t="s">
        <v>43</v>
      </c>
      <c r="B73" s="50">
        <v>555</v>
      </c>
      <c r="C73" s="49" t="s">
        <v>94</v>
      </c>
      <c r="D73" s="49"/>
      <c r="E73" s="48"/>
      <c r="F73" s="48"/>
      <c r="G73" s="21"/>
      <c r="H73" s="25">
        <f>H74+H81</f>
        <v>2228.6999999999998</v>
      </c>
      <c r="I73" s="25">
        <f>I74+I81</f>
        <v>2194.8000000000002</v>
      </c>
    </row>
    <row r="74" spans="1:9" x14ac:dyDescent="0.25">
      <c r="A74" s="51" t="s">
        <v>44</v>
      </c>
      <c r="B74" s="50">
        <v>555</v>
      </c>
      <c r="C74" s="49" t="s">
        <v>94</v>
      </c>
      <c r="D74" s="49" t="s">
        <v>97</v>
      </c>
      <c r="E74" s="48"/>
      <c r="F74" s="48"/>
      <c r="G74" s="50"/>
      <c r="H74" s="48">
        <f t="shared" ref="H74:I77" si="4">H75</f>
        <v>1728.7</v>
      </c>
      <c r="I74" s="48">
        <f t="shared" si="4"/>
        <v>1694.8</v>
      </c>
    </row>
    <row r="75" spans="1:9" ht="60" x14ac:dyDescent="0.25">
      <c r="A75" s="51" t="s">
        <v>45</v>
      </c>
      <c r="B75" s="50">
        <v>555</v>
      </c>
      <c r="C75" s="49" t="s">
        <v>94</v>
      </c>
      <c r="D75" s="49" t="s">
        <v>97</v>
      </c>
      <c r="E75" s="48" t="s">
        <v>46</v>
      </c>
      <c r="F75" s="48"/>
      <c r="G75" s="50"/>
      <c r="H75" s="48">
        <f t="shared" si="4"/>
        <v>1728.7</v>
      </c>
      <c r="I75" s="48">
        <f t="shared" si="4"/>
        <v>1694.8</v>
      </c>
    </row>
    <row r="76" spans="1:9" ht="24" x14ac:dyDescent="0.25">
      <c r="A76" s="51" t="s">
        <v>47</v>
      </c>
      <c r="B76" s="50">
        <v>555</v>
      </c>
      <c r="C76" s="49" t="s">
        <v>94</v>
      </c>
      <c r="D76" s="49" t="s">
        <v>97</v>
      </c>
      <c r="E76" s="48" t="s">
        <v>46</v>
      </c>
      <c r="F76" s="48">
        <v>200</v>
      </c>
      <c r="G76" s="50"/>
      <c r="H76" s="48">
        <f t="shared" si="4"/>
        <v>1728.7</v>
      </c>
      <c r="I76" s="48">
        <f t="shared" si="4"/>
        <v>1694.8</v>
      </c>
    </row>
    <row r="77" spans="1:9" ht="24" x14ac:dyDescent="0.25">
      <c r="A77" s="51" t="s">
        <v>48</v>
      </c>
      <c r="B77" s="50">
        <v>555</v>
      </c>
      <c r="C77" s="49" t="s">
        <v>94</v>
      </c>
      <c r="D77" s="49" t="s">
        <v>97</v>
      </c>
      <c r="E77" s="48" t="s">
        <v>46</v>
      </c>
      <c r="F77" s="48">
        <v>240</v>
      </c>
      <c r="G77" s="50"/>
      <c r="H77" s="48">
        <f t="shared" si="4"/>
        <v>1728.7</v>
      </c>
      <c r="I77" s="48">
        <f t="shared" si="4"/>
        <v>1694.8</v>
      </c>
    </row>
    <row r="78" spans="1:9" ht="24" x14ac:dyDescent="0.25">
      <c r="A78" s="51" t="s">
        <v>42</v>
      </c>
      <c r="B78" s="50">
        <v>555</v>
      </c>
      <c r="C78" s="49" t="s">
        <v>94</v>
      </c>
      <c r="D78" s="49" t="s">
        <v>97</v>
      </c>
      <c r="E78" s="48" t="s">
        <v>46</v>
      </c>
      <c r="F78" s="48">
        <v>244</v>
      </c>
      <c r="G78" s="50"/>
      <c r="H78" s="48">
        <f>H79+H80</f>
        <v>1728.7</v>
      </c>
      <c r="I78" s="55">
        <f>I79+I80</f>
        <v>1694.8</v>
      </c>
    </row>
    <row r="79" spans="1:9" ht="24" x14ac:dyDescent="0.25">
      <c r="A79" s="51" t="s">
        <v>116</v>
      </c>
      <c r="B79" s="50">
        <v>555</v>
      </c>
      <c r="C79" s="49" t="s">
        <v>94</v>
      </c>
      <c r="D79" s="49" t="s">
        <v>97</v>
      </c>
      <c r="E79" s="48" t="s">
        <v>46</v>
      </c>
      <c r="F79" s="48">
        <v>244</v>
      </c>
      <c r="G79" s="50">
        <v>225</v>
      </c>
      <c r="H79" s="48">
        <v>1428.7</v>
      </c>
      <c r="I79" s="48">
        <v>1394.8</v>
      </c>
    </row>
    <row r="80" spans="1:9" ht="24" x14ac:dyDescent="0.25">
      <c r="A80" s="58" t="s">
        <v>113</v>
      </c>
      <c r="B80" s="56">
        <v>555</v>
      </c>
      <c r="C80" s="57" t="s">
        <v>94</v>
      </c>
      <c r="D80" s="57" t="s">
        <v>97</v>
      </c>
      <c r="E80" s="55" t="s">
        <v>46</v>
      </c>
      <c r="F80" s="55">
        <v>244</v>
      </c>
      <c r="G80" s="56">
        <v>226</v>
      </c>
      <c r="H80" s="55">
        <v>300</v>
      </c>
      <c r="I80" s="55">
        <v>300</v>
      </c>
    </row>
    <row r="81" spans="1:9" ht="24" x14ac:dyDescent="0.25">
      <c r="A81" s="58" t="s">
        <v>49</v>
      </c>
      <c r="B81" s="56">
        <v>555</v>
      </c>
      <c r="C81" s="57" t="s">
        <v>94</v>
      </c>
      <c r="D81" s="57">
        <v>12</v>
      </c>
      <c r="E81" s="55"/>
      <c r="F81" s="55"/>
      <c r="G81" s="56"/>
      <c r="H81" s="55">
        <f t="shared" ref="H81:I85" si="5">H82</f>
        <v>500</v>
      </c>
      <c r="I81" s="55">
        <f t="shared" si="5"/>
        <v>500</v>
      </c>
    </row>
    <row r="82" spans="1:9" ht="60" x14ac:dyDescent="0.25">
      <c r="A82" s="58" t="s">
        <v>52</v>
      </c>
      <c r="B82" s="56">
        <v>555</v>
      </c>
      <c r="C82" s="57" t="s">
        <v>94</v>
      </c>
      <c r="D82" s="57">
        <v>12</v>
      </c>
      <c r="E82" s="55" t="s">
        <v>51</v>
      </c>
      <c r="F82" s="55"/>
      <c r="G82" s="56"/>
      <c r="H82" s="55">
        <f t="shared" si="5"/>
        <v>500</v>
      </c>
      <c r="I82" s="55">
        <f t="shared" si="5"/>
        <v>500</v>
      </c>
    </row>
    <row r="83" spans="1:9" ht="24" x14ac:dyDescent="0.25">
      <c r="A83" s="58" t="s">
        <v>47</v>
      </c>
      <c r="B83" s="56">
        <v>555</v>
      </c>
      <c r="C83" s="57" t="s">
        <v>94</v>
      </c>
      <c r="D83" s="57">
        <v>12</v>
      </c>
      <c r="E83" s="55" t="s">
        <v>51</v>
      </c>
      <c r="F83" s="55">
        <v>200</v>
      </c>
      <c r="G83" s="56"/>
      <c r="H83" s="55">
        <f t="shared" si="5"/>
        <v>500</v>
      </c>
      <c r="I83" s="55">
        <f t="shared" si="5"/>
        <v>500</v>
      </c>
    </row>
    <row r="84" spans="1:9" ht="24" x14ac:dyDescent="0.25">
      <c r="A84" s="58" t="s">
        <v>48</v>
      </c>
      <c r="B84" s="56">
        <v>555</v>
      </c>
      <c r="C84" s="57" t="s">
        <v>94</v>
      </c>
      <c r="D84" s="57">
        <v>12</v>
      </c>
      <c r="E84" s="55" t="s">
        <v>51</v>
      </c>
      <c r="F84" s="55">
        <v>240</v>
      </c>
      <c r="G84" s="56"/>
      <c r="H84" s="55">
        <f t="shared" si="5"/>
        <v>500</v>
      </c>
      <c r="I84" s="55">
        <f t="shared" si="5"/>
        <v>500</v>
      </c>
    </row>
    <row r="85" spans="1:9" ht="24" x14ac:dyDescent="0.25">
      <c r="A85" s="58" t="s">
        <v>42</v>
      </c>
      <c r="B85" s="56">
        <v>555</v>
      </c>
      <c r="C85" s="57" t="s">
        <v>94</v>
      </c>
      <c r="D85" s="57">
        <v>12</v>
      </c>
      <c r="E85" s="55" t="s">
        <v>51</v>
      </c>
      <c r="F85" s="55">
        <v>244</v>
      </c>
      <c r="G85" s="56"/>
      <c r="H85" s="55">
        <f t="shared" si="5"/>
        <v>500</v>
      </c>
      <c r="I85" s="55">
        <f t="shared" si="5"/>
        <v>500</v>
      </c>
    </row>
    <row r="86" spans="1:9" ht="24" x14ac:dyDescent="0.25">
      <c r="A86" s="58" t="s">
        <v>116</v>
      </c>
      <c r="B86" s="56">
        <v>555</v>
      </c>
      <c r="C86" s="57" t="s">
        <v>94</v>
      </c>
      <c r="D86" s="57">
        <v>12</v>
      </c>
      <c r="E86" s="55" t="s">
        <v>51</v>
      </c>
      <c r="F86" s="55">
        <v>244</v>
      </c>
      <c r="G86" s="56">
        <v>225</v>
      </c>
      <c r="H86" s="55">
        <v>500</v>
      </c>
      <c r="I86" s="55">
        <v>500</v>
      </c>
    </row>
    <row r="87" spans="1:9" x14ac:dyDescent="0.25">
      <c r="A87" s="51" t="s">
        <v>53</v>
      </c>
      <c r="B87" s="50">
        <v>555</v>
      </c>
      <c r="C87" s="49" t="s">
        <v>98</v>
      </c>
      <c r="D87" s="49" t="s">
        <v>92</v>
      </c>
      <c r="E87" s="48"/>
      <c r="F87" s="48"/>
      <c r="G87" s="21"/>
      <c r="H87" s="25">
        <f t="shared" ref="H87:I91" si="6">H88</f>
        <v>150</v>
      </c>
      <c r="I87" s="25">
        <f t="shared" si="6"/>
        <v>150</v>
      </c>
    </row>
    <row r="88" spans="1:9" ht="48" x14ac:dyDescent="0.25">
      <c r="A88" s="51" t="s">
        <v>55</v>
      </c>
      <c r="B88" s="50">
        <v>555</v>
      </c>
      <c r="C88" s="49" t="s">
        <v>98</v>
      </c>
      <c r="D88" s="49" t="s">
        <v>92</v>
      </c>
      <c r="E88" s="48" t="s">
        <v>56</v>
      </c>
      <c r="F88" s="48"/>
      <c r="G88" s="21"/>
      <c r="H88" s="48">
        <f t="shared" si="6"/>
        <v>150</v>
      </c>
      <c r="I88" s="48">
        <f t="shared" si="6"/>
        <v>150</v>
      </c>
    </row>
    <row r="89" spans="1:9" ht="24" x14ac:dyDescent="0.25">
      <c r="A89" s="51" t="s">
        <v>47</v>
      </c>
      <c r="B89" s="50">
        <v>555</v>
      </c>
      <c r="C89" s="49" t="s">
        <v>98</v>
      </c>
      <c r="D89" s="49" t="s">
        <v>92</v>
      </c>
      <c r="E89" s="48" t="s">
        <v>56</v>
      </c>
      <c r="F89" s="48">
        <v>200</v>
      </c>
      <c r="G89" s="21"/>
      <c r="H89" s="48">
        <f t="shared" si="6"/>
        <v>150</v>
      </c>
      <c r="I89" s="48">
        <f t="shared" si="6"/>
        <v>150</v>
      </c>
    </row>
    <row r="90" spans="1:9" ht="24" x14ac:dyDescent="0.25">
      <c r="A90" s="51" t="s">
        <v>48</v>
      </c>
      <c r="B90" s="50">
        <v>555</v>
      </c>
      <c r="C90" s="49" t="s">
        <v>98</v>
      </c>
      <c r="D90" s="49" t="s">
        <v>92</v>
      </c>
      <c r="E90" s="48" t="s">
        <v>56</v>
      </c>
      <c r="F90" s="48">
        <v>240</v>
      </c>
      <c r="G90" s="21"/>
      <c r="H90" s="48">
        <f t="shared" si="6"/>
        <v>150</v>
      </c>
      <c r="I90" s="48">
        <f t="shared" si="6"/>
        <v>150</v>
      </c>
    </row>
    <row r="91" spans="1:9" ht="24" x14ac:dyDescent="0.25">
      <c r="A91" s="51" t="s">
        <v>42</v>
      </c>
      <c r="B91" s="50">
        <v>555</v>
      </c>
      <c r="C91" s="49" t="s">
        <v>98</v>
      </c>
      <c r="D91" s="49" t="s">
        <v>92</v>
      </c>
      <c r="E91" s="48" t="s">
        <v>56</v>
      </c>
      <c r="F91" s="48">
        <v>244</v>
      </c>
      <c r="G91" s="21"/>
      <c r="H91" s="48">
        <f t="shared" si="6"/>
        <v>150</v>
      </c>
      <c r="I91" s="48">
        <f t="shared" si="6"/>
        <v>150</v>
      </c>
    </row>
    <row r="92" spans="1:9" ht="24" x14ac:dyDescent="0.25">
      <c r="A92" s="51" t="s">
        <v>113</v>
      </c>
      <c r="B92" s="50">
        <v>555</v>
      </c>
      <c r="C92" s="49" t="s">
        <v>98</v>
      </c>
      <c r="D92" s="49" t="s">
        <v>92</v>
      </c>
      <c r="E92" s="48" t="s">
        <v>56</v>
      </c>
      <c r="F92" s="48">
        <v>244</v>
      </c>
      <c r="G92" s="50">
        <v>225</v>
      </c>
      <c r="H92" s="48">
        <v>150</v>
      </c>
      <c r="I92" s="48">
        <v>150</v>
      </c>
    </row>
    <row r="93" spans="1:9" x14ac:dyDescent="0.25">
      <c r="A93" s="51" t="s">
        <v>58</v>
      </c>
      <c r="B93" s="50">
        <v>555</v>
      </c>
      <c r="C93" s="49" t="s">
        <v>98</v>
      </c>
      <c r="D93" s="49" t="s">
        <v>96</v>
      </c>
      <c r="E93" s="48"/>
      <c r="F93" s="48"/>
      <c r="G93" s="21"/>
      <c r="H93" s="25">
        <f>H94+H99+H104</f>
        <v>1550</v>
      </c>
      <c r="I93" s="25">
        <f>I94+I99+I104</f>
        <v>1790</v>
      </c>
    </row>
    <row r="94" spans="1:9" ht="84" x14ac:dyDescent="0.25">
      <c r="A94" s="51" t="s">
        <v>59</v>
      </c>
      <c r="B94" s="50">
        <v>555</v>
      </c>
      <c r="C94" s="49" t="s">
        <v>98</v>
      </c>
      <c r="D94" s="49" t="s">
        <v>96</v>
      </c>
      <c r="E94" s="48" t="s">
        <v>60</v>
      </c>
      <c r="F94" s="48">
        <v>200</v>
      </c>
      <c r="G94" s="50"/>
      <c r="H94" s="48">
        <f>H95</f>
        <v>700</v>
      </c>
      <c r="I94" s="48">
        <f>I95</f>
        <v>800</v>
      </c>
    </row>
    <row r="95" spans="1:9" ht="36" x14ac:dyDescent="0.25">
      <c r="A95" s="51" t="s">
        <v>57</v>
      </c>
      <c r="B95" s="50">
        <v>555</v>
      </c>
      <c r="C95" s="49" t="s">
        <v>98</v>
      </c>
      <c r="D95" s="49" t="s">
        <v>96</v>
      </c>
      <c r="E95" s="55" t="s">
        <v>60</v>
      </c>
      <c r="F95" s="48">
        <v>240</v>
      </c>
      <c r="G95" s="50"/>
      <c r="H95" s="48">
        <f>H96</f>
        <v>700</v>
      </c>
      <c r="I95" s="48">
        <f>I96</f>
        <v>800</v>
      </c>
    </row>
    <row r="96" spans="1:9" ht="24" x14ac:dyDescent="0.25">
      <c r="A96" s="51" t="s">
        <v>47</v>
      </c>
      <c r="B96" s="50">
        <v>555</v>
      </c>
      <c r="C96" s="49" t="s">
        <v>98</v>
      </c>
      <c r="D96" s="49" t="s">
        <v>96</v>
      </c>
      <c r="E96" s="55" t="s">
        <v>60</v>
      </c>
      <c r="F96" s="48">
        <v>244</v>
      </c>
      <c r="G96" s="50"/>
      <c r="H96" s="48">
        <f>H97+H98</f>
        <v>700</v>
      </c>
      <c r="I96" s="48">
        <f>I97+I98</f>
        <v>800</v>
      </c>
    </row>
    <row r="97" spans="1:9" ht="24" x14ac:dyDescent="0.25">
      <c r="A97" s="51" t="s">
        <v>117</v>
      </c>
      <c r="B97" s="50">
        <v>555</v>
      </c>
      <c r="C97" s="49" t="s">
        <v>98</v>
      </c>
      <c r="D97" s="49" t="s">
        <v>96</v>
      </c>
      <c r="E97" s="55" t="s">
        <v>60</v>
      </c>
      <c r="F97" s="48">
        <v>244</v>
      </c>
      <c r="G97" s="50">
        <v>223</v>
      </c>
      <c r="H97" s="48">
        <v>500</v>
      </c>
      <c r="I97" s="48">
        <v>600</v>
      </c>
    </row>
    <row r="98" spans="1:9" ht="24" x14ac:dyDescent="0.25">
      <c r="A98" s="51" t="s">
        <v>116</v>
      </c>
      <c r="B98" s="50">
        <v>555</v>
      </c>
      <c r="C98" s="49" t="s">
        <v>98</v>
      </c>
      <c r="D98" s="49" t="s">
        <v>96</v>
      </c>
      <c r="E98" s="48" t="s">
        <v>60</v>
      </c>
      <c r="F98" s="48">
        <v>244</v>
      </c>
      <c r="G98" s="50">
        <v>225</v>
      </c>
      <c r="H98" s="48">
        <v>200</v>
      </c>
      <c r="I98" s="48">
        <v>200</v>
      </c>
    </row>
    <row r="99" spans="1:9" ht="60" x14ac:dyDescent="0.25">
      <c r="A99" s="51" t="s">
        <v>61</v>
      </c>
      <c r="B99" s="50">
        <v>555</v>
      </c>
      <c r="C99" s="49" t="s">
        <v>98</v>
      </c>
      <c r="D99" s="49" t="s">
        <v>96</v>
      </c>
      <c r="E99" s="48" t="s">
        <v>62</v>
      </c>
      <c r="F99" s="48"/>
      <c r="G99" s="50"/>
      <c r="H99" s="48">
        <f t="shared" ref="H99:I102" si="7">H100</f>
        <v>600</v>
      </c>
      <c r="I99" s="48">
        <f t="shared" si="7"/>
        <v>740</v>
      </c>
    </row>
    <row r="100" spans="1:9" ht="24" x14ac:dyDescent="0.25">
      <c r="A100" s="51" t="s">
        <v>47</v>
      </c>
      <c r="B100" s="50">
        <v>555</v>
      </c>
      <c r="C100" s="49" t="s">
        <v>98</v>
      </c>
      <c r="D100" s="49" t="s">
        <v>96</v>
      </c>
      <c r="E100" s="48" t="s">
        <v>62</v>
      </c>
      <c r="F100" s="48">
        <v>200</v>
      </c>
      <c r="G100" s="50"/>
      <c r="H100" s="48">
        <f t="shared" si="7"/>
        <v>600</v>
      </c>
      <c r="I100" s="48">
        <f t="shared" si="7"/>
        <v>740</v>
      </c>
    </row>
    <row r="101" spans="1:9" ht="24" x14ac:dyDescent="0.25">
      <c r="A101" s="51" t="s">
        <v>48</v>
      </c>
      <c r="B101" s="50">
        <v>555</v>
      </c>
      <c r="C101" s="49" t="s">
        <v>98</v>
      </c>
      <c r="D101" s="49" t="s">
        <v>96</v>
      </c>
      <c r="E101" s="48" t="s">
        <v>62</v>
      </c>
      <c r="F101" s="48">
        <v>240</v>
      </c>
      <c r="G101" s="50"/>
      <c r="H101" s="48">
        <f t="shared" si="7"/>
        <v>600</v>
      </c>
      <c r="I101" s="48">
        <f t="shared" si="7"/>
        <v>740</v>
      </c>
    </row>
    <row r="102" spans="1:9" ht="24" x14ac:dyDescent="0.25">
      <c r="A102" s="51" t="s">
        <v>63</v>
      </c>
      <c r="B102" s="50">
        <v>555</v>
      </c>
      <c r="C102" s="49" t="s">
        <v>98</v>
      </c>
      <c r="D102" s="49" t="s">
        <v>96</v>
      </c>
      <c r="E102" s="48" t="s">
        <v>62</v>
      </c>
      <c r="F102" s="48">
        <v>244</v>
      </c>
      <c r="G102" s="50"/>
      <c r="H102" s="48">
        <f t="shared" si="7"/>
        <v>600</v>
      </c>
      <c r="I102" s="48">
        <f t="shared" si="7"/>
        <v>740</v>
      </c>
    </row>
    <row r="103" spans="1:9" ht="24" x14ac:dyDescent="0.25">
      <c r="A103" s="51" t="s">
        <v>116</v>
      </c>
      <c r="B103" s="50">
        <v>555</v>
      </c>
      <c r="C103" s="49" t="s">
        <v>98</v>
      </c>
      <c r="D103" s="49" t="s">
        <v>96</v>
      </c>
      <c r="E103" s="48" t="s">
        <v>62</v>
      </c>
      <c r="F103" s="48">
        <v>244</v>
      </c>
      <c r="G103" s="50">
        <v>225</v>
      </c>
      <c r="H103" s="48">
        <v>600</v>
      </c>
      <c r="I103" s="48">
        <v>740</v>
      </c>
    </row>
    <row r="104" spans="1:9" ht="48" x14ac:dyDescent="0.25">
      <c r="A104" s="58" t="s">
        <v>127</v>
      </c>
      <c r="B104" s="56">
        <v>555</v>
      </c>
      <c r="C104" s="57" t="s">
        <v>98</v>
      </c>
      <c r="D104" s="57" t="s">
        <v>96</v>
      </c>
      <c r="E104" s="55" t="s">
        <v>128</v>
      </c>
      <c r="F104" s="55"/>
      <c r="G104" s="56"/>
      <c r="H104" s="55">
        <f t="shared" ref="H104:I106" si="8">H105</f>
        <v>250</v>
      </c>
      <c r="I104" s="55">
        <f t="shared" si="8"/>
        <v>250</v>
      </c>
    </row>
    <row r="105" spans="1:9" ht="24" x14ac:dyDescent="0.25">
      <c r="A105" s="58" t="s">
        <v>47</v>
      </c>
      <c r="B105" s="56">
        <v>555</v>
      </c>
      <c r="C105" s="57" t="s">
        <v>98</v>
      </c>
      <c r="D105" s="57" t="s">
        <v>96</v>
      </c>
      <c r="E105" s="55" t="s">
        <v>128</v>
      </c>
      <c r="F105" s="55">
        <v>200</v>
      </c>
      <c r="G105" s="56"/>
      <c r="H105" s="55">
        <f t="shared" si="8"/>
        <v>250</v>
      </c>
      <c r="I105" s="55">
        <f t="shared" si="8"/>
        <v>250</v>
      </c>
    </row>
    <row r="106" spans="1:9" ht="24" x14ac:dyDescent="0.25">
      <c r="A106" s="58" t="s">
        <v>48</v>
      </c>
      <c r="B106" s="56">
        <v>555</v>
      </c>
      <c r="C106" s="57" t="s">
        <v>98</v>
      </c>
      <c r="D106" s="57" t="s">
        <v>96</v>
      </c>
      <c r="E106" s="55" t="s">
        <v>128</v>
      </c>
      <c r="F106" s="55">
        <v>240</v>
      </c>
      <c r="G106" s="56"/>
      <c r="H106" s="55">
        <f t="shared" si="8"/>
        <v>250</v>
      </c>
      <c r="I106" s="55">
        <f t="shared" si="8"/>
        <v>250</v>
      </c>
    </row>
    <row r="107" spans="1:9" ht="24" x14ac:dyDescent="0.25">
      <c r="A107" s="58" t="s">
        <v>63</v>
      </c>
      <c r="B107" s="56">
        <v>555</v>
      </c>
      <c r="C107" s="57" t="s">
        <v>98</v>
      </c>
      <c r="D107" s="57" t="s">
        <v>96</v>
      </c>
      <c r="E107" s="55" t="s">
        <v>128</v>
      </c>
      <c r="F107" s="55">
        <v>244</v>
      </c>
      <c r="G107" s="56">
        <v>225</v>
      </c>
      <c r="H107" s="55">
        <v>250</v>
      </c>
      <c r="I107" s="55">
        <v>250</v>
      </c>
    </row>
    <row r="108" spans="1:9" x14ac:dyDescent="0.25">
      <c r="A108" s="51" t="s">
        <v>64</v>
      </c>
      <c r="B108" s="50">
        <v>555</v>
      </c>
      <c r="C108" s="49" t="s">
        <v>101</v>
      </c>
      <c r="D108" s="49" t="s">
        <v>101</v>
      </c>
      <c r="E108" s="48"/>
      <c r="F108" s="48"/>
      <c r="G108" s="21"/>
      <c r="H108" s="25">
        <f t="shared" ref="H108:I111" si="9">H109</f>
        <v>10</v>
      </c>
      <c r="I108" s="25">
        <f t="shared" si="9"/>
        <v>10</v>
      </c>
    </row>
    <row r="109" spans="1:9" ht="36" x14ac:dyDescent="0.25">
      <c r="A109" s="51" t="s">
        <v>65</v>
      </c>
      <c r="B109" s="50">
        <v>555</v>
      </c>
      <c r="C109" s="49" t="s">
        <v>101</v>
      </c>
      <c r="D109" s="49" t="s">
        <v>101</v>
      </c>
      <c r="E109" s="48" t="s">
        <v>66</v>
      </c>
      <c r="F109" s="48">
        <v>200</v>
      </c>
      <c r="G109" s="50"/>
      <c r="H109" s="48">
        <f t="shared" si="9"/>
        <v>10</v>
      </c>
      <c r="I109" s="48">
        <f t="shared" si="9"/>
        <v>10</v>
      </c>
    </row>
    <row r="110" spans="1:9" ht="36" x14ac:dyDescent="0.25">
      <c r="A110" s="51" t="s">
        <v>67</v>
      </c>
      <c r="B110" s="50">
        <v>555</v>
      </c>
      <c r="C110" s="49" t="s">
        <v>101</v>
      </c>
      <c r="D110" s="49" t="s">
        <v>101</v>
      </c>
      <c r="E110" s="48" t="s">
        <v>66</v>
      </c>
      <c r="F110" s="48">
        <v>240</v>
      </c>
      <c r="G110" s="50"/>
      <c r="H110" s="48">
        <f t="shared" si="9"/>
        <v>10</v>
      </c>
      <c r="I110" s="48">
        <f t="shared" si="9"/>
        <v>10</v>
      </c>
    </row>
    <row r="111" spans="1:9" ht="26.45" customHeight="1" x14ac:dyDescent="0.25">
      <c r="A111" s="51" t="s">
        <v>47</v>
      </c>
      <c r="B111" s="50">
        <v>555</v>
      </c>
      <c r="C111" s="49" t="s">
        <v>101</v>
      </c>
      <c r="D111" s="49" t="s">
        <v>101</v>
      </c>
      <c r="E111" s="48" t="s">
        <v>66</v>
      </c>
      <c r="F111" s="48">
        <v>244</v>
      </c>
      <c r="G111" s="50"/>
      <c r="H111" s="48">
        <f t="shared" si="9"/>
        <v>10</v>
      </c>
      <c r="I111" s="48">
        <f t="shared" si="9"/>
        <v>10</v>
      </c>
    </row>
    <row r="112" spans="1:9" x14ac:dyDescent="0.25">
      <c r="A112" s="70" t="s">
        <v>23</v>
      </c>
      <c r="B112" s="69">
        <v>555</v>
      </c>
      <c r="C112" s="67" t="s">
        <v>101</v>
      </c>
      <c r="D112" s="67" t="s">
        <v>101</v>
      </c>
      <c r="E112" s="68" t="s">
        <v>66</v>
      </c>
      <c r="F112" s="68">
        <v>244</v>
      </c>
      <c r="G112" s="69">
        <v>290</v>
      </c>
      <c r="H112" s="68">
        <v>10</v>
      </c>
      <c r="I112" s="68">
        <v>10</v>
      </c>
    </row>
    <row r="113" spans="1:9" ht="3" customHeight="1" x14ac:dyDescent="0.25">
      <c r="A113" s="70"/>
      <c r="B113" s="69"/>
      <c r="C113" s="67"/>
      <c r="D113" s="67"/>
      <c r="E113" s="68"/>
      <c r="F113" s="68"/>
      <c r="G113" s="69"/>
      <c r="H113" s="68"/>
      <c r="I113" s="68"/>
    </row>
    <row r="114" spans="1:9" ht="36" x14ac:dyDescent="0.25">
      <c r="A114" s="51" t="s">
        <v>68</v>
      </c>
      <c r="B114" s="50">
        <v>555</v>
      </c>
      <c r="C114" s="49" t="s">
        <v>103</v>
      </c>
      <c r="D114" s="49" t="s">
        <v>92</v>
      </c>
      <c r="E114" s="48"/>
      <c r="F114" s="48"/>
      <c r="G114" s="21"/>
      <c r="H114" s="25">
        <f>H115</f>
        <v>7306.5999999999995</v>
      </c>
      <c r="I114" s="25">
        <f>I115</f>
        <v>8497</v>
      </c>
    </row>
    <row r="115" spans="1:9" ht="24" x14ac:dyDescent="0.25">
      <c r="A115" s="51" t="s">
        <v>69</v>
      </c>
      <c r="B115" s="50">
        <v>555</v>
      </c>
      <c r="C115" s="49" t="s">
        <v>103</v>
      </c>
      <c r="D115" s="49" t="s">
        <v>92</v>
      </c>
      <c r="E115" s="48" t="s">
        <v>70</v>
      </c>
      <c r="F115" s="48"/>
      <c r="G115" s="50"/>
      <c r="H115" s="48">
        <f>H116+H120+H135</f>
        <v>7306.5999999999995</v>
      </c>
      <c r="I115" s="48">
        <f>I116+I120+I135</f>
        <v>8497</v>
      </c>
    </row>
    <row r="116" spans="1:9" ht="60" x14ac:dyDescent="0.25">
      <c r="A116" s="51" t="s">
        <v>71</v>
      </c>
      <c r="B116" s="50">
        <v>555</v>
      </c>
      <c r="C116" s="49" t="s">
        <v>103</v>
      </c>
      <c r="D116" s="49" t="s">
        <v>92</v>
      </c>
      <c r="E116" s="48" t="s">
        <v>72</v>
      </c>
      <c r="F116" s="48">
        <v>100</v>
      </c>
      <c r="G116" s="50"/>
      <c r="H116" s="48">
        <f>H117</f>
        <v>5050.3999999999996</v>
      </c>
      <c r="I116" s="48">
        <f>I117</f>
        <v>6170.8</v>
      </c>
    </row>
    <row r="117" spans="1:9" ht="24" x14ac:dyDescent="0.25">
      <c r="A117" s="51" t="s">
        <v>73</v>
      </c>
      <c r="B117" s="50">
        <v>555</v>
      </c>
      <c r="C117" s="49" t="s">
        <v>103</v>
      </c>
      <c r="D117" s="49" t="s">
        <v>92</v>
      </c>
      <c r="E117" s="48" t="s">
        <v>72</v>
      </c>
      <c r="F117" s="48">
        <v>110</v>
      </c>
      <c r="G117" s="50"/>
      <c r="H117" s="48">
        <f>H118+H119</f>
        <v>5050.3999999999996</v>
      </c>
      <c r="I117" s="48">
        <f>I118+I119</f>
        <v>6170.8</v>
      </c>
    </row>
    <row r="118" spans="1:9" ht="24" x14ac:dyDescent="0.25">
      <c r="A118" s="51" t="s">
        <v>107</v>
      </c>
      <c r="B118" s="50">
        <v>555</v>
      </c>
      <c r="C118" s="49" t="s">
        <v>103</v>
      </c>
      <c r="D118" s="49" t="s">
        <v>92</v>
      </c>
      <c r="E118" s="48" t="s">
        <v>72</v>
      </c>
      <c r="F118" s="48">
        <v>111</v>
      </c>
      <c r="G118" s="50">
        <v>211</v>
      </c>
      <c r="H118" s="48">
        <v>3879.1</v>
      </c>
      <c r="I118" s="48">
        <v>4739.6000000000004</v>
      </c>
    </row>
    <row r="119" spans="1:9" ht="24" x14ac:dyDescent="0.25">
      <c r="A119" s="51" t="s">
        <v>108</v>
      </c>
      <c r="B119" s="50">
        <v>555</v>
      </c>
      <c r="C119" s="49" t="s">
        <v>103</v>
      </c>
      <c r="D119" s="49" t="s">
        <v>92</v>
      </c>
      <c r="E119" s="48" t="s">
        <v>72</v>
      </c>
      <c r="F119" s="48">
        <v>119</v>
      </c>
      <c r="G119" s="50">
        <v>213</v>
      </c>
      <c r="H119" s="48">
        <v>1171.3</v>
      </c>
      <c r="I119" s="48">
        <v>1431.2</v>
      </c>
    </row>
    <row r="120" spans="1:9" ht="24" x14ac:dyDescent="0.25">
      <c r="A120" s="51" t="s">
        <v>47</v>
      </c>
      <c r="B120" s="50">
        <v>555</v>
      </c>
      <c r="C120" s="49" t="s">
        <v>103</v>
      </c>
      <c r="D120" s="49" t="s">
        <v>92</v>
      </c>
      <c r="E120" s="48" t="s">
        <v>74</v>
      </c>
      <c r="F120" s="48">
        <v>200</v>
      </c>
      <c r="G120" s="50"/>
      <c r="H120" s="48">
        <f>H121</f>
        <v>2255</v>
      </c>
      <c r="I120" s="48">
        <f>I121</f>
        <v>2325</v>
      </c>
    </row>
    <row r="121" spans="1:9" ht="21.6" customHeight="1" x14ac:dyDescent="0.25">
      <c r="A121" s="51" t="s">
        <v>48</v>
      </c>
      <c r="B121" s="50">
        <v>555</v>
      </c>
      <c r="C121" s="49" t="s">
        <v>103</v>
      </c>
      <c r="D121" s="49" t="s">
        <v>92</v>
      </c>
      <c r="E121" s="48" t="s">
        <v>74</v>
      </c>
      <c r="F121" s="48">
        <v>240</v>
      </c>
      <c r="G121" s="50"/>
      <c r="H121" s="48">
        <f>H122+H128</f>
        <v>2255</v>
      </c>
      <c r="I121" s="48">
        <f>I122+I128</f>
        <v>2325</v>
      </c>
    </row>
    <row r="122" spans="1:9" ht="24" x14ac:dyDescent="0.25">
      <c r="A122" s="51" t="s">
        <v>63</v>
      </c>
      <c r="B122" s="50">
        <v>555</v>
      </c>
      <c r="C122" s="49" t="s">
        <v>103</v>
      </c>
      <c r="D122" s="49" t="s">
        <v>92</v>
      </c>
      <c r="E122" s="48" t="s">
        <v>74</v>
      </c>
      <c r="F122" s="48">
        <v>242</v>
      </c>
      <c r="G122" s="50"/>
      <c r="H122" s="48">
        <f>H123+H124+H126+H127+H125</f>
        <v>220</v>
      </c>
      <c r="I122" s="55">
        <f>I123+I124+I126+I127+I125</f>
        <v>240</v>
      </c>
    </row>
    <row r="123" spans="1:9" ht="24" x14ac:dyDescent="0.25">
      <c r="A123" s="51" t="s">
        <v>110</v>
      </c>
      <c r="B123" s="50">
        <v>555</v>
      </c>
      <c r="C123" s="49" t="s">
        <v>103</v>
      </c>
      <c r="D123" s="49" t="s">
        <v>92</v>
      </c>
      <c r="E123" s="48" t="s">
        <v>74</v>
      </c>
      <c r="F123" s="48">
        <v>242</v>
      </c>
      <c r="G123" s="50">
        <v>221</v>
      </c>
      <c r="H123" s="48">
        <v>45</v>
      </c>
      <c r="I123" s="48">
        <v>50</v>
      </c>
    </row>
    <row r="124" spans="1:9" ht="24" x14ac:dyDescent="0.25">
      <c r="A124" s="51" t="s">
        <v>112</v>
      </c>
      <c r="B124" s="50">
        <v>555</v>
      </c>
      <c r="C124" s="49" t="s">
        <v>103</v>
      </c>
      <c r="D124" s="49" t="s">
        <v>92</v>
      </c>
      <c r="E124" s="48" t="s">
        <v>74</v>
      </c>
      <c r="F124" s="48">
        <v>242</v>
      </c>
      <c r="G124" s="50">
        <v>225</v>
      </c>
      <c r="H124" s="48">
        <v>35</v>
      </c>
      <c r="I124" s="48">
        <v>40</v>
      </c>
    </row>
    <row r="125" spans="1:9" ht="24" x14ac:dyDescent="0.25">
      <c r="A125" s="58" t="s">
        <v>113</v>
      </c>
      <c r="B125" s="56">
        <v>555</v>
      </c>
      <c r="C125" s="57" t="s">
        <v>103</v>
      </c>
      <c r="D125" s="57" t="s">
        <v>92</v>
      </c>
      <c r="E125" s="55" t="s">
        <v>74</v>
      </c>
      <c r="F125" s="55">
        <v>242</v>
      </c>
      <c r="G125" s="56">
        <v>226</v>
      </c>
      <c r="H125" s="55">
        <v>20</v>
      </c>
      <c r="I125" s="55">
        <v>20</v>
      </c>
    </row>
    <row r="126" spans="1:9" ht="24" x14ac:dyDescent="0.25">
      <c r="A126" s="51" t="s">
        <v>111</v>
      </c>
      <c r="B126" s="50">
        <v>555</v>
      </c>
      <c r="C126" s="49" t="s">
        <v>103</v>
      </c>
      <c r="D126" s="49" t="s">
        <v>92</v>
      </c>
      <c r="E126" s="48" t="s">
        <v>74</v>
      </c>
      <c r="F126" s="48">
        <v>242</v>
      </c>
      <c r="G126" s="50">
        <v>310</v>
      </c>
      <c r="H126" s="48">
        <v>60</v>
      </c>
      <c r="I126" s="48">
        <v>60</v>
      </c>
    </row>
    <row r="127" spans="1:9" ht="24" x14ac:dyDescent="0.25">
      <c r="A127" s="51" t="s">
        <v>114</v>
      </c>
      <c r="B127" s="50">
        <v>555</v>
      </c>
      <c r="C127" s="49" t="s">
        <v>103</v>
      </c>
      <c r="D127" s="49" t="s">
        <v>92</v>
      </c>
      <c r="E127" s="48" t="s">
        <v>74</v>
      </c>
      <c r="F127" s="48">
        <v>242</v>
      </c>
      <c r="G127" s="50">
        <v>340</v>
      </c>
      <c r="H127" s="48">
        <v>60</v>
      </c>
      <c r="I127" s="48">
        <v>70</v>
      </c>
    </row>
    <row r="128" spans="1:9" ht="24" x14ac:dyDescent="0.25">
      <c r="A128" s="51" t="s">
        <v>63</v>
      </c>
      <c r="B128" s="50">
        <v>555</v>
      </c>
      <c r="C128" s="49" t="s">
        <v>103</v>
      </c>
      <c r="D128" s="49" t="s">
        <v>92</v>
      </c>
      <c r="E128" s="48" t="s">
        <v>74</v>
      </c>
      <c r="F128" s="48">
        <v>244</v>
      </c>
      <c r="G128" s="50"/>
      <c r="H128" s="48">
        <f>H129+H130+H131+H132+H133+H134</f>
        <v>2035</v>
      </c>
      <c r="I128" s="55">
        <f>I129+I130+I131+I132+I133+I134</f>
        <v>2085</v>
      </c>
    </row>
    <row r="129" spans="1:9" ht="24" x14ac:dyDescent="0.25">
      <c r="A129" s="51" t="s">
        <v>118</v>
      </c>
      <c r="B129" s="50">
        <v>555</v>
      </c>
      <c r="C129" s="49" t="s">
        <v>103</v>
      </c>
      <c r="D129" s="49" t="s">
        <v>92</v>
      </c>
      <c r="E129" s="48" t="s">
        <v>74</v>
      </c>
      <c r="F129" s="48">
        <v>244</v>
      </c>
      <c r="G129" s="50">
        <v>222</v>
      </c>
      <c r="H129" s="48">
        <v>150</v>
      </c>
      <c r="I129" s="48">
        <v>150</v>
      </c>
    </row>
    <row r="130" spans="1:9" ht="24" x14ac:dyDescent="0.25">
      <c r="A130" s="51" t="s">
        <v>119</v>
      </c>
      <c r="B130" s="50">
        <v>555</v>
      </c>
      <c r="C130" s="49" t="s">
        <v>103</v>
      </c>
      <c r="D130" s="49" t="s">
        <v>92</v>
      </c>
      <c r="E130" s="48" t="s">
        <v>74</v>
      </c>
      <c r="F130" s="48">
        <v>244</v>
      </c>
      <c r="G130" s="50">
        <v>223</v>
      </c>
      <c r="H130" s="48">
        <v>850</v>
      </c>
      <c r="I130" s="48">
        <v>900</v>
      </c>
    </row>
    <row r="131" spans="1:9" ht="24" x14ac:dyDescent="0.25">
      <c r="A131" s="51" t="s">
        <v>112</v>
      </c>
      <c r="B131" s="50">
        <v>555</v>
      </c>
      <c r="C131" s="49" t="s">
        <v>103</v>
      </c>
      <c r="D131" s="49" t="s">
        <v>92</v>
      </c>
      <c r="E131" s="48" t="s">
        <v>74</v>
      </c>
      <c r="F131" s="48">
        <v>244</v>
      </c>
      <c r="G131" s="50">
        <v>225</v>
      </c>
      <c r="H131" s="48">
        <v>500</v>
      </c>
      <c r="I131" s="48">
        <v>500</v>
      </c>
    </row>
    <row r="132" spans="1:9" ht="24" x14ac:dyDescent="0.25">
      <c r="A132" s="51" t="s">
        <v>113</v>
      </c>
      <c r="B132" s="50">
        <v>555</v>
      </c>
      <c r="C132" s="49" t="s">
        <v>103</v>
      </c>
      <c r="D132" s="49" t="s">
        <v>92</v>
      </c>
      <c r="E132" s="48" t="s">
        <v>74</v>
      </c>
      <c r="F132" s="48">
        <v>244</v>
      </c>
      <c r="G132" s="50">
        <v>226</v>
      </c>
      <c r="H132" s="48">
        <v>85</v>
      </c>
      <c r="I132" s="48">
        <v>85</v>
      </c>
    </row>
    <row r="133" spans="1:9" ht="24" x14ac:dyDescent="0.25">
      <c r="A133" s="51" t="s">
        <v>23</v>
      </c>
      <c r="B133" s="50">
        <v>555</v>
      </c>
      <c r="C133" s="49" t="s">
        <v>103</v>
      </c>
      <c r="D133" s="49" t="s">
        <v>92</v>
      </c>
      <c r="E133" s="48" t="s">
        <v>74</v>
      </c>
      <c r="F133" s="48">
        <v>244</v>
      </c>
      <c r="G133" s="50">
        <v>290</v>
      </c>
      <c r="H133" s="48">
        <v>200</v>
      </c>
      <c r="I133" s="48">
        <v>200</v>
      </c>
    </row>
    <row r="134" spans="1:9" ht="24" x14ac:dyDescent="0.25">
      <c r="A134" s="51" t="s">
        <v>114</v>
      </c>
      <c r="B134" s="50">
        <v>555</v>
      </c>
      <c r="C134" s="49" t="s">
        <v>103</v>
      </c>
      <c r="D134" s="49" t="s">
        <v>92</v>
      </c>
      <c r="E134" s="48" t="s">
        <v>74</v>
      </c>
      <c r="F134" s="48">
        <v>244</v>
      </c>
      <c r="G134" s="50">
        <v>340</v>
      </c>
      <c r="H134" s="48">
        <v>250</v>
      </c>
      <c r="I134" s="48">
        <v>250</v>
      </c>
    </row>
    <row r="135" spans="1:9" ht="24" x14ac:dyDescent="0.25">
      <c r="A135" s="51" t="s">
        <v>20</v>
      </c>
      <c r="B135" s="50">
        <v>555</v>
      </c>
      <c r="C135" s="49" t="s">
        <v>103</v>
      </c>
      <c r="D135" s="49" t="s">
        <v>92</v>
      </c>
      <c r="E135" s="48" t="s">
        <v>74</v>
      </c>
      <c r="F135" s="48">
        <v>800</v>
      </c>
      <c r="G135" s="50"/>
      <c r="H135" s="48">
        <f>H136</f>
        <v>1.2</v>
      </c>
      <c r="I135" s="48">
        <f>I136</f>
        <v>1.2</v>
      </c>
    </row>
    <row r="136" spans="1:9" ht="36" x14ac:dyDescent="0.25">
      <c r="A136" s="51" t="s">
        <v>21</v>
      </c>
      <c r="B136" s="50">
        <v>555</v>
      </c>
      <c r="C136" s="49" t="s">
        <v>103</v>
      </c>
      <c r="D136" s="49" t="s">
        <v>92</v>
      </c>
      <c r="E136" s="48" t="s">
        <v>74</v>
      </c>
      <c r="F136" s="48">
        <v>850</v>
      </c>
      <c r="G136" s="50"/>
      <c r="H136" s="48">
        <f>H137+H138+H139</f>
        <v>1.2</v>
      </c>
      <c r="I136" s="48">
        <f>I137+I138+I139</f>
        <v>1.2</v>
      </c>
    </row>
    <row r="137" spans="1:9" ht="24" x14ac:dyDescent="0.25">
      <c r="A137" s="51" t="s">
        <v>75</v>
      </c>
      <c r="B137" s="50">
        <v>555</v>
      </c>
      <c r="C137" s="49" t="s">
        <v>103</v>
      </c>
      <c r="D137" s="49" t="s">
        <v>92</v>
      </c>
      <c r="E137" s="48" t="s">
        <v>74</v>
      </c>
      <c r="F137" s="48">
        <v>851</v>
      </c>
      <c r="G137" s="50">
        <v>290</v>
      </c>
      <c r="H137" s="48">
        <v>0.2</v>
      </c>
      <c r="I137" s="48">
        <v>0.2</v>
      </c>
    </row>
    <row r="138" spans="1:9" ht="24" x14ac:dyDescent="0.25">
      <c r="A138" s="51" t="s">
        <v>76</v>
      </c>
      <c r="B138" s="50">
        <v>555</v>
      </c>
      <c r="C138" s="49" t="s">
        <v>103</v>
      </c>
      <c r="D138" s="49" t="s">
        <v>92</v>
      </c>
      <c r="E138" s="48" t="s">
        <v>74</v>
      </c>
      <c r="F138" s="48">
        <v>852</v>
      </c>
      <c r="G138" s="50">
        <v>290</v>
      </c>
      <c r="H138" s="48">
        <v>0.5</v>
      </c>
      <c r="I138" s="48">
        <v>0.5</v>
      </c>
    </row>
    <row r="139" spans="1:9" ht="24" x14ac:dyDescent="0.25">
      <c r="A139" s="51" t="s">
        <v>76</v>
      </c>
      <c r="B139" s="50">
        <v>555</v>
      </c>
      <c r="C139" s="49" t="s">
        <v>103</v>
      </c>
      <c r="D139" s="49" t="s">
        <v>92</v>
      </c>
      <c r="E139" s="48" t="s">
        <v>74</v>
      </c>
      <c r="F139" s="48">
        <v>853</v>
      </c>
      <c r="G139" s="50">
        <v>290</v>
      </c>
      <c r="H139" s="48">
        <v>0.5</v>
      </c>
      <c r="I139" s="48">
        <v>0.5</v>
      </c>
    </row>
    <row r="140" spans="1:9" x14ac:dyDescent="0.25">
      <c r="A140" s="51" t="s">
        <v>77</v>
      </c>
      <c r="B140" s="50">
        <v>555</v>
      </c>
      <c r="C140" s="49">
        <v>10</v>
      </c>
      <c r="D140" s="49"/>
      <c r="E140" s="25"/>
      <c r="F140" s="25"/>
      <c r="G140" s="21"/>
      <c r="H140" s="25">
        <f t="shared" ref="H140:I146" si="10">H141</f>
        <v>179</v>
      </c>
      <c r="I140" s="25">
        <f t="shared" si="10"/>
        <v>215</v>
      </c>
    </row>
    <row r="141" spans="1:9" ht="24" x14ac:dyDescent="0.25">
      <c r="A141" s="51" t="s">
        <v>78</v>
      </c>
      <c r="B141" s="50">
        <v>555</v>
      </c>
      <c r="C141" s="49">
        <v>10</v>
      </c>
      <c r="D141" s="49" t="s">
        <v>92</v>
      </c>
      <c r="E141" s="48"/>
      <c r="F141" s="48"/>
      <c r="G141" s="50"/>
      <c r="H141" s="48">
        <f t="shared" si="10"/>
        <v>179</v>
      </c>
      <c r="I141" s="52">
        <f t="shared" si="10"/>
        <v>215</v>
      </c>
    </row>
    <row r="142" spans="1:9" ht="30.6" customHeight="1" x14ac:dyDescent="0.25">
      <c r="A142" s="51" t="s">
        <v>79</v>
      </c>
      <c r="B142" s="50">
        <v>555</v>
      </c>
      <c r="C142" s="49">
        <v>10</v>
      </c>
      <c r="D142" s="49" t="s">
        <v>92</v>
      </c>
      <c r="E142" s="48" t="s">
        <v>80</v>
      </c>
      <c r="F142" s="48"/>
      <c r="G142" s="50"/>
      <c r="H142" s="48">
        <f t="shared" si="10"/>
        <v>179</v>
      </c>
      <c r="I142" s="52">
        <f t="shared" si="10"/>
        <v>215</v>
      </c>
    </row>
    <row r="143" spans="1:9" ht="36" x14ac:dyDescent="0.25">
      <c r="A143" s="51" t="s">
        <v>81</v>
      </c>
      <c r="B143" s="50">
        <v>555</v>
      </c>
      <c r="C143" s="49">
        <v>10</v>
      </c>
      <c r="D143" s="49" t="s">
        <v>92</v>
      </c>
      <c r="E143" s="48" t="s">
        <v>80</v>
      </c>
      <c r="F143" s="48"/>
      <c r="G143" s="50"/>
      <c r="H143" s="48">
        <f t="shared" si="10"/>
        <v>179</v>
      </c>
      <c r="I143" s="52">
        <f t="shared" si="10"/>
        <v>215</v>
      </c>
    </row>
    <row r="144" spans="1:9" ht="36" x14ac:dyDescent="0.25">
      <c r="A144" s="51" t="s">
        <v>82</v>
      </c>
      <c r="B144" s="50">
        <v>555</v>
      </c>
      <c r="C144" s="49">
        <v>10</v>
      </c>
      <c r="D144" s="49" t="s">
        <v>92</v>
      </c>
      <c r="E144" s="48" t="s">
        <v>80</v>
      </c>
      <c r="F144" s="48"/>
      <c r="G144" s="50"/>
      <c r="H144" s="48">
        <f t="shared" si="10"/>
        <v>179</v>
      </c>
      <c r="I144" s="52">
        <f t="shared" si="10"/>
        <v>215</v>
      </c>
    </row>
    <row r="145" spans="1:9" ht="24" x14ac:dyDescent="0.25">
      <c r="A145" s="51" t="s">
        <v>83</v>
      </c>
      <c r="B145" s="50">
        <v>555</v>
      </c>
      <c r="C145" s="49">
        <v>10</v>
      </c>
      <c r="D145" s="49" t="s">
        <v>92</v>
      </c>
      <c r="E145" s="48" t="s">
        <v>80</v>
      </c>
      <c r="F145" s="48">
        <v>300</v>
      </c>
      <c r="G145" s="50"/>
      <c r="H145" s="48">
        <f t="shared" si="10"/>
        <v>179</v>
      </c>
      <c r="I145" s="52">
        <f t="shared" si="10"/>
        <v>215</v>
      </c>
    </row>
    <row r="146" spans="1:9" ht="24" x14ac:dyDescent="0.25">
      <c r="A146" s="51" t="s">
        <v>84</v>
      </c>
      <c r="B146" s="50">
        <v>555</v>
      </c>
      <c r="C146" s="49">
        <v>10</v>
      </c>
      <c r="D146" s="49" t="s">
        <v>92</v>
      </c>
      <c r="E146" s="48" t="s">
        <v>80</v>
      </c>
      <c r="F146" s="48">
        <v>310</v>
      </c>
      <c r="G146" s="50"/>
      <c r="H146" s="48">
        <f t="shared" si="10"/>
        <v>179</v>
      </c>
      <c r="I146" s="52">
        <f t="shared" si="10"/>
        <v>215</v>
      </c>
    </row>
    <row r="147" spans="1:9" ht="36" x14ac:dyDescent="0.25">
      <c r="A147" s="51" t="s">
        <v>85</v>
      </c>
      <c r="B147" s="50">
        <v>555</v>
      </c>
      <c r="C147" s="49">
        <v>10</v>
      </c>
      <c r="D147" s="49" t="s">
        <v>92</v>
      </c>
      <c r="E147" s="48" t="s">
        <v>80</v>
      </c>
      <c r="F147" s="48">
        <v>312</v>
      </c>
      <c r="G147" s="50">
        <v>263</v>
      </c>
      <c r="H147" s="48">
        <v>179</v>
      </c>
      <c r="I147" s="52">
        <v>215</v>
      </c>
    </row>
    <row r="148" spans="1:9" ht="24" x14ac:dyDescent="0.25">
      <c r="A148" s="51" t="s">
        <v>86</v>
      </c>
      <c r="B148" s="50">
        <v>555</v>
      </c>
      <c r="C148" s="49">
        <v>99</v>
      </c>
      <c r="D148" s="49">
        <v>99</v>
      </c>
      <c r="E148" s="48" t="s">
        <v>87</v>
      </c>
      <c r="F148" s="48">
        <v>990</v>
      </c>
      <c r="G148" s="50"/>
      <c r="H148" s="48">
        <v>433.6</v>
      </c>
      <c r="I148" s="52">
        <v>973.4</v>
      </c>
    </row>
    <row r="149" spans="1:9" x14ac:dyDescent="0.25">
      <c r="A149" s="51" t="s">
        <v>88</v>
      </c>
      <c r="B149" s="50">
        <v>555</v>
      </c>
      <c r="C149" s="49"/>
      <c r="D149" s="49"/>
      <c r="E149" s="48"/>
      <c r="F149" s="48"/>
      <c r="G149" s="50"/>
      <c r="H149" s="48">
        <f>H148+H140+H114+H108+H93+H87+H73+H66+H59+H55+H51+H27+H21</f>
        <v>17344.099999999999</v>
      </c>
      <c r="I149" s="55">
        <f>I148+I140+I114+I108+I93+I87+I73+I66+I59+I55+I51+I27+I21</f>
        <v>19467.399999999998</v>
      </c>
    </row>
    <row r="150" spans="1:9" x14ac:dyDescent="0.25">
      <c r="A150" s="6"/>
      <c r="B150" s="6"/>
      <c r="C150" s="6"/>
      <c r="D150" s="6"/>
      <c r="E150" s="6"/>
      <c r="F150" s="6"/>
      <c r="G150" s="6"/>
      <c r="H150" s="6"/>
      <c r="I150" s="6"/>
    </row>
  </sheetData>
  <mergeCells count="24">
    <mergeCell ref="G7:G19"/>
    <mergeCell ref="H7:H19"/>
    <mergeCell ref="I7:I19"/>
    <mergeCell ref="A7:A19"/>
    <mergeCell ref="B7:B19"/>
    <mergeCell ref="C7:C19"/>
    <mergeCell ref="D7:D19"/>
    <mergeCell ref="E7:E19"/>
    <mergeCell ref="F7:F19"/>
    <mergeCell ref="I112:I113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F1:I1"/>
    <mergeCell ref="A4:I4"/>
    <mergeCell ref="A6:I6"/>
    <mergeCell ref="D2:I2"/>
    <mergeCell ref="A5:I5"/>
    <mergeCell ref="H3:J3"/>
  </mergeCells>
  <pageMargins left="0.70866141732283472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таб1</vt:lpstr>
      <vt:lpstr>таб2</vt:lpstr>
      <vt:lpstr>таб3</vt:lpstr>
      <vt:lpstr>таб4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2017-11-15T05:50:45Z</dcterms:modified>
</cp:coreProperties>
</file>