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548" windowWidth="14808" windowHeight="6576" activeTab="1"/>
  </bookViews>
  <sheets>
    <sheet name="таб.1" sheetId="1" r:id="rId1"/>
    <sheet name="таб.2" sheetId="3" r:id="rId2"/>
  </sheets>
  <calcPr calcId="144525"/>
</workbook>
</file>

<file path=xl/calcChain.xml><?xml version="1.0" encoding="utf-8"?>
<calcChain xmlns="http://schemas.openxmlformats.org/spreadsheetml/2006/main">
  <c r="G105" i="3" l="1"/>
  <c r="F105" i="3"/>
  <c r="F77" i="1"/>
  <c r="G62" i="3" l="1"/>
  <c r="H62" i="3"/>
  <c r="G63" i="3"/>
  <c r="H63" i="3"/>
  <c r="G82" i="1"/>
  <c r="H82" i="1"/>
  <c r="G93" i="1" l="1"/>
  <c r="F40" i="3" l="1"/>
  <c r="F39" i="3" s="1"/>
  <c r="F46" i="1"/>
  <c r="F45" i="1" s="1"/>
  <c r="F86" i="1" l="1"/>
  <c r="F85" i="1" s="1"/>
  <c r="F66" i="3"/>
  <c r="F65" i="3" s="1"/>
  <c r="F37" i="3"/>
  <c r="F36" i="3" s="1"/>
  <c r="F43" i="1"/>
  <c r="F42" i="1" s="1"/>
  <c r="F50" i="3" l="1"/>
  <c r="F49" i="3" s="1"/>
  <c r="F48" i="3" s="1"/>
  <c r="F67" i="1"/>
  <c r="F66" i="1" s="1"/>
  <c r="F65" i="1" s="1"/>
  <c r="F63" i="3" l="1"/>
  <c r="F62" i="3" s="1"/>
  <c r="F83" i="1"/>
  <c r="F82" i="1" s="1"/>
  <c r="F94" i="3" l="1"/>
  <c r="G117" i="1"/>
  <c r="H117" i="1"/>
  <c r="F117" i="1"/>
  <c r="F27" i="3" l="1"/>
  <c r="G14" i="3" l="1"/>
  <c r="H14" i="3"/>
  <c r="F34" i="3"/>
  <c r="G82" i="3"/>
  <c r="G81" i="3" s="1"/>
  <c r="H82" i="3"/>
  <c r="H81" i="3" s="1"/>
  <c r="G76" i="3"/>
  <c r="G75" i="3" s="1"/>
  <c r="H76" i="3"/>
  <c r="H75" i="3" s="1"/>
  <c r="G21" i="1" l="1"/>
  <c r="G99" i="1" l="1"/>
  <c r="G98" i="1" s="1"/>
  <c r="H99" i="1"/>
  <c r="H98" i="1" s="1"/>
  <c r="G102" i="1"/>
  <c r="G101" i="1" s="1"/>
  <c r="H102" i="1"/>
  <c r="H101" i="1" s="1"/>
  <c r="H21" i="1" l="1"/>
  <c r="G19" i="1"/>
  <c r="G55" i="1" l="1"/>
  <c r="F40" i="1" l="1"/>
  <c r="F49" i="1"/>
  <c r="F48" i="1" s="1"/>
  <c r="F55" i="1" l="1"/>
  <c r="H94" i="3" l="1"/>
  <c r="G94" i="3"/>
  <c r="F32" i="3"/>
  <c r="F31" i="3" s="1"/>
  <c r="F43" i="3"/>
  <c r="F42" i="3" s="1"/>
  <c r="F38" i="1"/>
  <c r="F37" i="1" s="1"/>
  <c r="F115" i="1" l="1"/>
  <c r="F114" i="1" s="1"/>
  <c r="F102" i="1" l="1"/>
  <c r="F101" i="1" s="1"/>
  <c r="F76" i="3" l="1"/>
  <c r="F75" i="3" s="1"/>
  <c r="G73" i="3" l="1"/>
  <c r="H73" i="3"/>
  <c r="F16" i="3" l="1"/>
  <c r="G16" i="3"/>
  <c r="H16" i="3"/>
  <c r="H62" i="1" l="1"/>
  <c r="G112" i="1"/>
  <c r="G111" i="1" s="1"/>
  <c r="H112" i="1"/>
  <c r="H111" i="1" s="1"/>
  <c r="G38" i="1" l="1"/>
  <c r="G37" i="1" s="1"/>
  <c r="H38" i="1"/>
  <c r="H37" i="1" s="1"/>
  <c r="H36" i="1" s="1"/>
  <c r="H35" i="1" s="1"/>
  <c r="F99" i="1" l="1"/>
  <c r="G92" i="1" l="1"/>
  <c r="H93" i="1"/>
  <c r="H92" i="1" s="1"/>
  <c r="G10" i="3"/>
  <c r="G9" i="3" s="1"/>
  <c r="H10" i="3"/>
  <c r="H9" i="3" s="1"/>
  <c r="F10" i="3"/>
  <c r="F9" i="3" s="1"/>
  <c r="G18" i="3"/>
  <c r="H18" i="3"/>
  <c r="G20" i="3"/>
  <c r="H20" i="3"/>
  <c r="F20" i="3"/>
  <c r="G24" i="3"/>
  <c r="G22" i="3" s="1"/>
  <c r="H24" i="3"/>
  <c r="H22" i="3" s="1"/>
  <c r="G27" i="3"/>
  <c r="G26" i="3" s="1"/>
  <c r="H27" i="3"/>
  <c r="H26" i="3" s="1"/>
  <c r="G32" i="3"/>
  <c r="H32" i="3"/>
  <c r="H31" i="3" s="1"/>
  <c r="H46" i="3"/>
  <c r="H45" i="3" s="1"/>
  <c r="G46" i="3"/>
  <c r="G45" i="3" s="1"/>
  <c r="G54" i="3"/>
  <c r="G53" i="3" s="1"/>
  <c r="G52" i="3" s="1"/>
  <c r="H54" i="3"/>
  <c r="H53" i="3" s="1"/>
  <c r="H52" i="3" s="1"/>
  <c r="G57" i="3"/>
  <c r="G56" i="3" s="1"/>
  <c r="H57" i="3"/>
  <c r="H56" i="3" s="1"/>
  <c r="G60" i="3"/>
  <c r="G59" i="3" s="1"/>
  <c r="H60" i="3"/>
  <c r="H59" i="3" s="1"/>
  <c r="H70" i="3"/>
  <c r="H69" i="3" s="1"/>
  <c r="G70" i="3"/>
  <c r="G69" i="3" s="1"/>
  <c r="G72" i="3"/>
  <c r="H72" i="3"/>
  <c r="G79" i="3"/>
  <c r="G78" i="3" s="1"/>
  <c r="H79" i="3"/>
  <c r="H78" i="3" s="1"/>
  <c r="G85" i="3"/>
  <c r="G84" i="3" s="1"/>
  <c r="H85" i="3"/>
  <c r="H84" i="3" s="1"/>
  <c r="G89" i="3"/>
  <c r="G88" i="3" s="1"/>
  <c r="H89" i="3"/>
  <c r="H88" i="3" s="1"/>
  <c r="G92" i="3"/>
  <c r="G91" i="3" s="1"/>
  <c r="H92" i="3"/>
  <c r="H91" i="3" s="1"/>
  <c r="G97" i="3"/>
  <c r="G96" i="3" s="1"/>
  <c r="H97" i="3"/>
  <c r="H96" i="3" s="1"/>
  <c r="F97" i="3"/>
  <c r="G100" i="3"/>
  <c r="H100" i="3"/>
  <c r="G102" i="3"/>
  <c r="H102" i="3"/>
  <c r="G122" i="1"/>
  <c r="G121" i="1" s="1"/>
  <c r="G120" i="1" s="1"/>
  <c r="G119" i="1" s="1"/>
  <c r="H122" i="1"/>
  <c r="H121" i="1" s="1"/>
  <c r="H120" i="1" s="1"/>
  <c r="H119" i="1" s="1"/>
  <c r="G115" i="1"/>
  <c r="G114" i="1" s="1"/>
  <c r="G110" i="1" s="1"/>
  <c r="H115" i="1"/>
  <c r="H114" i="1" s="1"/>
  <c r="H110" i="1" s="1"/>
  <c r="G105" i="1"/>
  <c r="G104" i="1" s="1"/>
  <c r="H105" i="1"/>
  <c r="H104" i="1" s="1"/>
  <c r="H96" i="1"/>
  <c r="H95" i="1" s="1"/>
  <c r="G96" i="1"/>
  <c r="G95" i="1" s="1"/>
  <c r="G90" i="1"/>
  <c r="G89" i="1" s="1"/>
  <c r="H90" i="1"/>
  <c r="H89" i="1" s="1"/>
  <c r="G80" i="1"/>
  <c r="G79" i="1" s="1"/>
  <c r="G78" i="1" s="1"/>
  <c r="H80" i="1"/>
  <c r="H79" i="1" s="1"/>
  <c r="H78" i="1" s="1"/>
  <c r="G75" i="1"/>
  <c r="G74" i="1" s="1"/>
  <c r="H75" i="1"/>
  <c r="H74" i="1" s="1"/>
  <c r="H71" i="1"/>
  <c r="G71" i="1"/>
  <c r="H87" i="3" l="1"/>
  <c r="G87" i="3"/>
  <c r="G68" i="3"/>
  <c r="H68" i="3"/>
  <c r="H12" i="3"/>
  <c r="H13" i="3" s="1"/>
  <c r="G12" i="3"/>
  <c r="G13" i="3" s="1"/>
  <c r="H109" i="1"/>
  <c r="G109" i="1"/>
  <c r="G88" i="1"/>
  <c r="H88" i="1"/>
  <c r="H77" i="1" s="1"/>
  <c r="H99" i="3"/>
  <c r="G99" i="3"/>
  <c r="G77" i="1"/>
  <c r="H30" i="3"/>
  <c r="H29" i="3" s="1"/>
  <c r="G30" i="3"/>
  <c r="G29" i="3" s="1"/>
  <c r="G31" i="3"/>
  <c r="H23" i="3"/>
  <c r="G23" i="3"/>
  <c r="G73" i="1"/>
  <c r="H73" i="1"/>
  <c r="G70" i="1"/>
  <c r="G69" i="1" s="1"/>
  <c r="H70" i="1"/>
  <c r="H69" i="1" s="1"/>
  <c r="H61" i="1"/>
  <c r="H60" i="1" s="1"/>
  <c r="H59" i="1" s="1"/>
  <c r="G62" i="1"/>
  <c r="G61" i="1" s="1"/>
  <c r="G60" i="1" s="1"/>
  <c r="G59" i="1" s="1"/>
  <c r="H55" i="1"/>
  <c r="H57" i="1"/>
  <c r="G57" i="1"/>
  <c r="G54" i="1" s="1"/>
  <c r="G52" i="1" s="1"/>
  <c r="G51" i="1" s="1"/>
  <c r="G33" i="1"/>
  <c r="H33" i="1"/>
  <c r="H32" i="1" s="1"/>
  <c r="F33" i="1"/>
  <c r="F32" i="1" s="1"/>
  <c r="H8" i="3" l="1"/>
  <c r="H105" i="3" s="1"/>
  <c r="G8" i="3"/>
  <c r="H64" i="1"/>
  <c r="G64" i="1"/>
  <c r="G35" i="1"/>
  <c r="G36" i="1"/>
  <c r="H30" i="1"/>
  <c r="H31" i="1"/>
  <c r="H54" i="1"/>
  <c r="H52" i="1" s="1"/>
  <c r="H51" i="1" s="1"/>
  <c r="G32" i="1"/>
  <c r="G31" i="1" s="1"/>
  <c r="G28" i="1"/>
  <c r="G27" i="1" s="1"/>
  <c r="H28" i="1"/>
  <c r="H27" i="1" s="1"/>
  <c r="G24" i="1"/>
  <c r="G23" i="1" s="1"/>
  <c r="H24" i="1"/>
  <c r="H23" i="1" s="1"/>
  <c r="F24" i="1"/>
  <c r="F23" i="1" s="1"/>
  <c r="G18" i="1"/>
  <c r="H19" i="1"/>
  <c r="H18" i="1" s="1"/>
  <c r="G16" i="1"/>
  <c r="G15" i="1" s="1"/>
  <c r="H16" i="1"/>
  <c r="H15" i="1" s="1"/>
  <c r="H14" i="1" l="1"/>
  <c r="H13" i="1" s="1"/>
  <c r="G14" i="1"/>
  <c r="G13" i="1" s="1"/>
  <c r="H26" i="1"/>
  <c r="G26" i="1"/>
  <c r="G30" i="1"/>
  <c r="G11" i="1" l="1"/>
  <c r="G10" i="1" s="1"/>
  <c r="G8" i="1" s="1"/>
  <c r="H11" i="1"/>
  <c r="H10" i="1" s="1"/>
  <c r="H8" i="1" s="1"/>
  <c r="H7" i="1" l="1"/>
  <c r="H125" i="1" s="1"/>
  <c r="H9" i="1"/>
  <c r="G7" i="1"/>
  <c r="G125" i="1" s="1"/>
  <c r="G9" i="1"/>
  <c r="F28" i="1"/>
  <c r="F122" i="1" l="1"/>
  <c r="F121" i="1" s="1"/>
  <c r="F120" i="1" s="1"/>
  <c r="F119" i="1" s="1"/>
  <c r="F112" i="1"/>
  <c r="F111" i="1" s="1"/>
  <c r="F110" i="1" s="1"/>
  <c r="F98" i="1"/>
  <c r="F96" i="1"/>
  <c r="F95" i="1" s="1"/>
  <c r="F75" i="1"/>
  <c r="F74" i="1" s="1"/>
  <c r="F73" i="1" s="1"/>
  <c r="F71" i="1"/>
  <c r="F70" i="1" s="1"/>
  <c r="F69" i="1" s="1"/>
  <c r="F62" i="1"/>
  <c r="F61" i="1" s="1"/>
  <c r="F31" i="1"/>
  <c r="F21" i="1"/>
  <c r="F16" i="1"/>
  <c r="F15" i="1" s="1"/>
  <c r="F64" i="1" l="1"/>
  <c r="F11" i="1"/>
  <c r="F10" i="1" s="1"/>
  <c r="F8" i="1" l="1"/>
  <c r="F9" i="1" s="1"/>
  <c r="F80" i="1"/>
  <c r="F79" i="1" s="1"/>
  <c r="F78" i="1" s="1"/>
  <c r="F18" i="3" l="1"/>
  <c r="F93" i="1" l="1"/>
  <c r="F92" i="1" s="1"/>
  <c r="F90" i="1"/>
  <c r="F89" i="1" s="1"/>
  <c r="F57" i="1"/>
  <c r="F36" i="1"/>
  <c r="F35" i="1" s="1"/>
  <c r="F19" i="1"/>
  <c r="F18" i="1" s="1"/>
  <c r="F14" i="1" s="1"/>
  <c r="F13" i="1" s="1"/>
  <c r="F88" i="1" l="1"/>
  <c r="F82" i="3"/>
  <c r="F81" i="3" s="1"/>
  <c r="F79" i="3"/>
  <c r="F78" i="3" s="1"/>
  <c r="F57" i="3" l="1"/>
  <c r="F56" i="3" s="1"/>
  <c r="F100" i="3"/>
  <c r="F102" i="3"/>
  <c r="F96" i="3"/>
  <c r="F92" i="3"/>
  <c r="F91" i="3" s="1"/>
  <c r="F89" i="3"/>
  <c r="F88" i="3" s="1"/>
  <c r="F85" i="3"/>
  <c r="F84" i="3" s="1"/>
  <c r="F73" i="3"/>
  <c r="F72" i="3" s="1"/>
  <c r="F70" i="3"/>
  <c r="F69" i="3" s="1"/>
  <c r="F60" i="3"/>
  <c r="F59" i="3" s="1"/>
  <c r="F54" i="3"/>
  <c r="F53" i="3" s="1"/>
  <c r="F52" i="3" s="1"/>
  <c r="F46" i="3"/>
  <c r="F45" i="3" s="1"/>
  <c r="F26" i="3"/>
  <c r="F24" i="3"/>
  <c r="F14" i="3"/>
  <c r="F87" i="3" l="1"/>
  <c r="F68" i="3"/>
  <c r="F12" i="3"/>
  <c r="F22" i="3"/>
  <c r="F23" i="3"/>
  <c r="F30" i="3"/>
  <c r="F29" i="3" s="1"/>
  <c r="F99" i="3"/>
  <c r="F8" i="3" l="1"/>
  <c r="F13" i="3"/>
  <c r="F27" i="1"/>
  <c r="F30" i="1"/>
  <c r="F105" i="1"/>
  <c r="F104" i="1" s="1"/>
  <c r="F60" i="1"/>
  <c r="F59" i="1" s="1"/>
  <c r="F54" i="1"/>
  <c r="F52" i="1" s="1"/>
  <c r="F51" i="1" s="1"/>
  <c r="F26" i="1" l="1"/>
  <c r="F7" i="1" s="1"/>
  <c r="F109" i="1"/>
  <c r="F125" i="1" l="1"/>
</calcChain>
</file>

<file path=xl/sharedStrings.xml><?xml version="1.0" encoding="utf-8"?>
<sst xmlns="http://schemas.openxmlformats.org/spreadsheetml/2006/main" count="699" uniqueCount="177">
  <si>
    <t xml:space="preserve">Приложение №2                             
</t>
  </si>
  <si>
    <t>Наименование расходов</t>
  </si>
  <si>
    <t>ПР</t>
  </si>
  <si>
    <t>ЦСР</t>
  </si>
  <si>
    <t>ВР</t>
  </si>
  <si>
    <t>Общегосударственные вопросы</t>
  </si>
  <si>
    <t>Функционирование высшего должностного лица субъекта Российской Федерации и образования Березовского сельсовета Новосибирского района Новосибирской области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</si>
  <si>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 ,органами управления государственными внебюджетными фондами</t>
  </si>
  <si>
    <t>Расходы на выплату персоналу государственных (муниципальных) органов</t>
  </si>
  <si>
    <t>Расходы на функционирование правительства Российской Федерации, высших исполнительных органов государственной власти субъектов Российской Федерации, местного Березовского сельсовета Новосибирского района Новосибирской области</t>
  </si>
  <si>
    <t>Расходы на функционирование администрации Березовского сельсовета  Новосибирского района Новосибирской области, в части расходов на закупку товаров ,работ и услуг для муниципальных нужд персоналу</t>
  </si>
  <si>
    <t>Закупка товаров ,работ и услуг для муниципальных нужд</t>
  </si>
  <si>
    <t>Иные закупки товаров, работ и услуг для муниципальных нужд</t>
  </si>
  <si>
    <t>Иные бюджетные ассигнования</t>
  </si>
  <si>
    <t>Уплата налогов, сборов и иных обязательных платежей в бюджеты бюджетной системы Российской Федерации</t>
  </si>
  <si>
    <t>Межбюджетные трансферты</t>
  </si>
  <si>
    <t>Прочие межбюджетные трансферты</t>
  </si>
  <si>
    <t>Резервный фонд  Березовского сельсовета Новосибирского района Новосибирской области</t>
  </si>
  <si>
    <t>Непрограмное направление бюджета  Березовского сельсовета Новосибирского района Новосибирской области</t>
  </si>
  <si>
    <t>Резервные средства</t>
  </si>
  <si>
    <t>Другие общественные вопросы  Березовского сельсовета Новосибирского района Новосибирской области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</si>
  <si>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</si>
  <si>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 Березовского сельсовета Новосибирского района Новосибирской области</t>
  </si>
  <si>
    <t>Национальная экономика</t>
  </si>
  <si>
    <t>Дорожное хозяйство (дорожные фонды)</t>
  </si>
  <si>
    <t>Строительство ,модернизацию, ремонт и содержание автомобильных дорог  за счет средств  Березовского сельсовета Новосибирского района Новосибирской области</t>
  </si>
  <si>
    <t>Закупка товаров, работ и  услуг для муниципальных нужд</t>
  </si>
  <si>
    <t>Иные закупка товаров, работ и  услуг для муниципальных нужд</t>
  </si>
  <si>
    <t>Другие вопросы в области национальной экономики</t>
  </si>
  <si>
    <t>Расходы на мероприятия по землеустройству и землепользованию за счет средств бюджета  Березовского сельсовета Новосибирского района Новосибирской области</t>
  </si>
  <si>
    <t>Жилищное хозяйство</t>
  </si>
  <si>
    <t>Расходы в сфере жилищного хозяйства администрации Березовского сельсовета Новосибирского  района Новосибирской области</t>
  </si>
  <si>
    <t>Расходы в сфере благоустройства</t>
  </si>
  <si>
    <t>Молодежная политика и оздоровление детей</t>
  </si>
  <si>
    <t>Молодежная политика в администрации Березовского сельсовета Новосибирского района Новосибирской области</t>
  </si>
  <si>
    <t>Расходы в области культуры и кинематографии</t>
  </si>
  <si>
    <t>Расходы в области культуры Березовского сельсовета Новосибирского района Новосибирской области</t>
  </si>
  <si>
    <t>Расходы на выплату персоналу  казенных учреждений</t>
  </si>
  <si>
    <t>01</t>
  </si>
  <si>
    <t>02</t>
  </si>
  <si>
    <t>04</t>
  </si>
  <si>
    <t>100</t>
  </si>
  <si>
    <t>120</t>
  </si>
  <si>
    <t>06</t>
  </si>
  <si>
    <t>Расходы на проведение мероприятий по финансированию расходов, связанных с выполнением общегосударственным функциям  Березкого сельсовета Новосибирского района Новосибирской области</t>
  </si>
  <si>
    <t>Иные закупки товаров, работ и услуг для муницпальных нужд</t>
  </si>
  <si>
    <t>03</t>
  </si>
  <si>
    <t>09</t>
  </si>
  <si>
    <t>12</t>
  </si>
  <si>
    <t>05</t>
  </si>
  <si>
    <t>Расходы по благоустройству территорий Березовского сельсовета Новосибирского района Новосибирской области, за счет средств поселения, в части расходов  на  содержание дорог   территорий.</t>
  </si>
  <si>
    <t>07</t>
  </si>
  <si>
    <t>08</t>
  </si>
  <si>
    <t>Расходы в области культуры  администрации Березовского сельсовета Новосибирского района Новосибирской обасти в части расходов на выплату персоналу</t>
  </si>
  <si>
    <t>Социальная политика</t>
  </si>
  <si>
    <t>Публичные нормативные обязательства по социальным выплатам граждан</t>
  </si>
  <si>
    <t>Итого расходов</t>
  </si>
  <si>
    <t>Социальное обеспечение и иные выплаты населению</t>
  </si>
  <si>
    <t>10</t>
  </si>
  <si>
    <t>300</t>
  </si>
  <si>
    <t>310</t>
  </si>
  <si>
    <t>Таблица №1</t>
  </si>
  <si>
    <t>РЗ</t>
  </si>
  <si>
    <t>Расходы в области жилищно-коммунального хозяйства Новосибирского района, в части расходов на выпллату персоналу</t>
  </si>
  <si>
    <t>Расходы по  благоустройству мест отдыха  территорий поселений Новосибирского района, за счет средств  поселений Новосибирского района,</t>
  </si>
  <si>
    <t>Расходы Новосибирского района на осуществление полномочий по решению вопросов в сфере административных правонарушений за счет  средств областного бюджета</t>
  </si>
  <si>
    <t>Иные закупки товаров, работ и услуг для обеспечения государственных (муниципальных) нужд</t>
  </si>
  <si>
    <t>Закупка товаров, работ и услуг для обеспечения государственных (муниципальных) нужд</t>
  </si>
  <si>
    <t>Расходы  на осуществление первичного воинского учета на территориях, где отсутствуют военные комиссариаты в рамках непрограммных расходов федеральных органов исполнительной власти за счет средств федерального бюджета по Новосибирскому району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</si>
  <si>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</si>
  <si>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</si>
  <si>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 xml:space="preserve">Расходы на функционирование  администрации муниципальных образований  Новосибирского района,в части расходов на выплаты персоналу </t>
  </si>
  <si>
    <t>Жилищно-коммунальное хозяйство</t>
  </si>
  <si>
    <t xml:space="preserve">Расходы по  благоустройству территорий поселений Новосибирского района, за счет средств  поселений Новосибирского района, в части расходов на освещение территорий. </t>
  </si>
  <si>
    <t>Расходы на выплаты персоналу казенных учреждений</t>
  </si>
  <si>
    <t xml:space="preserve">Расходы в области культуры поселений Новосибирского района, в части расходов  на закупку товаров, работ и услуг для муниципальных  нужд  </t>
  </si>
  <si>
    <t>Пенсионное обеспечение</t>
  </si>
  <si>
    <t>Образование</t>
  </si>
  <si>
    <t>НАЦИОНАЛЬНАЯ ОБОРОНА</t>
  </si>
  <si>
    <t>Мобилизация и вневойсковая подготовка</t>
  </si>
  <si>
    <t>Резервные фонды поселений Новосибирского района</t>
  </si>
  <si>
    <t>Таблица №2</t>
  </si>
  <si>
    <t>Расходы на функционирование администрации Березовского сельсовета  Новосибирского района Новосибирской области, в части расходов на выплаты персоналу</t>
  </si>
  <si>
    <t>Резервный фонд органов местного самоуправления  Березовского сельсовета Новосибирского района Новосибирской области</t>
  </si>
  <si>
    <t>Иных закупок товаров, работ и  услуг для муниципальных нужд</t>
  </si>
  <si>
    <t>Расходы в сфере по благоустройству территорий администрации Березовского сельсовета Новосибирского района Новосибирского области, за счет средств Березовского сельсовета Новосибирского района Новосибирской области , в части расходов на освещение территорий</t>
  </si>
  <si>
    <t>Расходы в сфере по благоустройству территорий, в части расходов на освещение территорий</t>
  </si>
  <si>
    <t>Расходы на реализацию мероприятий по содержанию объектов коммунального хозяйства</t>
  </si>
  <si>
    <t>Расходы в области культуры  администрации Березовского сельсовета Новосибирского района Новосибирской области в части расходов на закупку товаров, работ и услуг для муниципальных нужд</t>
  </si>
  <si>
    <t>Доплата к пенсиям государственных служащих субъектов Российской Федерации  и муниципальных служащих</t>
  </si>
  <si>
    <t>Условно утвержденные расходы</t>
  </si>
  <si>
    <t>99</t>
  </si>
  <si>
    <t>Приложение2</t>
  </si>
  <si>
    <t>11</t>
  </si>
  <si>
    <t>Работы, слуги  по содержанию имущества</t>
  </si>
  <si>
    <t>Прочие закупки товаров, работ и услуг для муниципальных нужд</t>
  </si>
  <si>
    <t>Итого</t>
  </si>
  <si>
    <t>2021 год</t>
  </si>
  <si>
    <t>200</t>
  </si>
  <si>
    <t>240</t>
  </si>
  <si>
    <t>Закупка товаров, работ, услуг на осуществление полномочий по решению вопросов в сфере административных правонарушений за счет  средств областного бюджета</t>
  </si>
  <si>
    <t>Расходы на мероприятия по землеустройству и землепользованию за счет средств поселений  Новосибирского района</t>
  </si>
  <si>
    <t>Закупка товаров, работ и услуг для муниципальных нужд</t>
  </si>
  <si>
    <t>Благоустройство</t>
  </si>
  <si>
    <t>Культура</t>
  </si>
  <si>
    <t>Другие общегосударственные вопросы</t>
  </si>
  <si>
    <t>2022 год</t>
  </si>
  <si>
    <t>2021 г.</t>
  </si>
  <si>
    <t>2022 г.</t>
  </si>
  <si>
    <t>(руб.)</t>
  </si>
  <si>
    <t>99.0.00.00111</t>
  </si>
  <si>
    <t>99.0.00.00000</t>
  </si>
  <si>
    <t>99.0.00.00411</t>
  </si>
  <si>
    <t>99.0.00.00419</t>
  </si>
  <si>
    <t>99.0.00.00519</t>
  </si>
  <si>
    <t>99.0.00.00719</t>
  </si>
  <si>
    <t>99.0.01.01719</t>
  </si>
  <si>
    <t>99.0.02.01719</t>
  </si>
  <si>
    <t>99.0.06.01719</t>
  </si>
  <si>
    <t>99.0.00.01911</t>
  </si>
  <si>
    <t>99.0.00.02019</t>
  </si>
  <si>
    <t>непрграммные</t>
  </si>
  <si>
    <t>99.0.00.70190</t>
  </si>
  <si>
    <t>99.0.00.51180</t>
  </si>
  <si>
    <t>Непрограммные  направления бюджета администрации  Березовского сельсовета Новосибирского района Новосибирской области</t>
  </si>
  <si>
    <t>13</t>
  </si>
  <si>
    <t>Непрограммные  направления бюджета  Березовского сельсовета Новосибирского района Новосибирской области</t>
  </si>
  <si>
    <t>99.9.99.99999</t>
  </si>
  <si>
    <t>999</t>
  </si>
  <si>
    <t>99.0.00.01999</t>
  </si>
  <si>
    <t>99.0.07.01711</t>
  </si>
  <si>
    <t>99.0.00.01899</t>
  </si>
  <si>
    <t>99.0.00.01599</t>
  </si>
  <si>
    <t>99.0.00.01499</t>
  </si>
  <si>
    <t>99.0.00.01399</t>
  </si>
  <si>
    <t>99.0.00.01199</t>
  </si>
  <si>
    <t>99.0.00.00999</t>
  </si>
  <si>
    <t>Прочая закупка товаров, работ и услуг</t>
  </si>
  <si>
    <t>Расходы в области культуры поселений Новосибирского района, в части расходов  на закупку товаров, работ и услуг для муниципальных  нужд</t>
  </si>
  <si>
    <t>Расходы на пенсонное обеспечение Березовского  сельсовета</t>
  </si>
  <si>
    <t>Расходы в области культуры Березовского сельсовета Новосибирского района</t>
  </si>
  <si>
    <t>Расходы в области культуры  администрации Березовского сельсовета Новосибирского района в части расходов на выплату персоналу</t>
  </si>
  <si>
    <t>Защита населения и территории от чрезвычайных ситуаций природного и техногенного характера, гражданская оборона Березовского сельсовета Новосибирского района</t>
  </si>
  <si>
    <t>Расходы на проведение мероприятий по финансированию расходов, связанных с выполнением общегосударственным функциям  Березкого сельсовета Новосибирского района</t>
  </si>
  <si>
    <t xml:space="preserve">Непрограммные  направления бюджета администрации  Березовского сельсовета Новосибирского района </t>
  </si>
  <si>
    <t>Расходы на содержание высшего должностного лица администрации  Березовского сельсовета Новосибирского района</t>
  </si>
  <si>
    <t>Расходы проведение мероприятий по финансированию расходов, связанных с выполнением общегосударственных функций Новосибирского района</t>
  </si>
  <si>
    <t>Расходы на обеспечение деятельности финансовых, налоговых и таможенных органов и органов финансового (финансово-бюджетного) надзора за счет средств местных бюджетов поселений Новосибирского района"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</si>
  <si>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</si>
  <si>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сборов, иных платежей</t>
  </si>
  <si>
    <t>Распределение бюджетных ассигнований по разделам, подразделам, целевым статьям (муниципальным программам и непрограмным направлениям деятельности), группам и подгруппам видов расходов классификации расходов бюджета администрации Березовского  сельсовета Новосибирского района Новосибирской области  на 2021 год и планновый период 2022 и 2023 годы</t>
  </si>
  <si>
    <t>Распределение бюджетных ассигнований по целевым статьям (муниципальным программам и непрограмным направлениям деятельности), группам и подгруппам видов расходов,  классификации расходов бюджета администрации Березовского  сельсовета Новосибирского района Новосибирской области  на 2021 год и планновый период 2022 и 2023 годы</t>
  </si>
  <si>
    <t>2023 г.</t>
  </si>
  <si>
    <t>2023 год</t>
  </si>
  <si>
    <t>Иные закупки товаров, работ и услуг для обеспечения государственных (муниц.) нужд</t>
  </si>
  <si>
    <t>Расходы по благоустройству территорий Березовского сельсовета Новосибирского района Новосибирской области, за счет средств поселения, в части расходов  на  содержание дорог   территорий</t>
  </si>
  <si>
    <t>Закупка товаров, работ и услуг для обеспечения государственных (муниципальных) нужд (увеличение з/п )</t>
  </si>
  <si>
    <t>Иные закупки товаров, работ и услуг для обеспечения государственных (муниципальных) нужд (увеличение з/п)</t>
  </si>
  <si>
    <t>Закупка товаров, работ и услуг для обеспечения государственных (муниципальных) нужд (увеличение з/п)</t>
  </si>
  <si>
    <t>Иные закупки товаров, работ и услуг для обеспечения государственных (муниц.) нужд (увеличение з/п)</t>
  </si>
  <si>
    <t>к решению Совета депутатов Березовского сельсовета Новосибирского района Новосибирской области з сессии от 10.12.2020 г.</t>
  </si>
  <si>
    <t xml:space="preserve">к решению Совета депутатов Березовского сельсовета Новосибирского района Новосибирской области 3 сессии от 10.12.2020 г. </t>
  </si>
  <si>
    <t>99.0.F3.67483</t>
  </si>
  <si>
    <t xml:space="preserve"> Субсидии на реализацию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 - коммунального хозяйства</t>
  </si>
  <si>
    <t>Капитальные вложения в объекты государственной (муниципальной) собственности</t>
  </si>
  <si>
    <t>Бюджетные инвестиции</t>
  </si>
  <si>
    <t>Водное хозяйство</t>
  </si>
  <si>
    <t>Расходы в сфере водного хозяйства за счет средств местного бюджета</t>
  </si>
  <si>
    <t>99.0.00.05019</t>
  </si>
  <si>
    <t>16.2.04.70370</t>
  </si>
  <si>
    <t>Субсидии местным бюджетам на реализацию социально значимых проектов в сфере развития общественной инфраструктуры</t>
  </si>
  <si>
    <t>Субсидии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</si>
  <si>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</si>
  <si>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99.0.00.01699</t>
  </si>
  <si>
    <t>Расходы в сфере коммунального хозяйства поселений Новосибирского района, за счет средств  поселений Новосибирского района</t>
  </si>
  <si>
    <t>16.2.04.S0370</t>
  </si>
  <si>
    <t>Софинансирование из средств  местных бюджетов на реализацию социально значимых проектов в сфере развития общественной инфраструктуры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</si>
</sst>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13" fillId="0" borderId="0"/>
  </cellStyleXfs>
  <cellXfs count="9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2" fontId="10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2" fontId="11" fillId="0" borderId="1" xfId="0" applyNumberFormat="1" applyFont="1" applyFill="1" applyBorder="1" applyAlignment="1">
      <alignment horizontal="center" vertical="center"/>
    </xf>
    <xf numFmtId="0" fontId="14" fillId="0" borderId="3" xfId="2" applyNumberFormat="1" applyFont="1" applyFill="1" applyBorder="1" applyAlignment="1" applyProtection="1">
      <alignment horizontal="left" vertical="center" wrapText="1"/>
      <protection hidden="1"/>
    </xf>
    <xf numFmtId="0" fontId="15" fillId="0" borderId="3" xfId="2" applyNumberFormat="1" applyFont="1" applyFill="1" applyBorder="1" applyAlignment="1" applyProtection="1">
      <alignment horizontal="left" vertical="center" wrapText="1"/>
      <protection hidden="1"/>
    </xf>
    <xf numFmtId="0" fontId="10" fillId="2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6" fillId="0" borderId="3" xfId="2" applyNumberFormat="1" applyFont="1" applyFill="1" applyBorder="1" applyAlignment="1" applyProtection="1">
      <alignment horizontal="left" vertical="center" wrapText="1"/>
      <protection hidden="1"/>
    </xf>
    <xf numFmtId="0" fontId="17" fillId="0" borderId="3" xfId="2" applyNumberFormat="1" applyFont="1" applyFill="1" applyBorder="1" applyAlignment="1" applyProtection="1">
      <alignment horizontal="left" vertical="center" wrapText="1"/>
      <protection hidden="1"/>
    </xf>
    <xf numFmtId="0" fontId="9" fillId="0" borderId="0" xfId="0" applyFont="1" applyAlignment="1">
      <alignment horizontal="left" vertical="top"/>
    </xf>
    <xf numFmtId="49" fontId="10" fillId="2" borderId="1" xfId="0" applyNumberFormat="1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1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topLeftCell="A118" zoomScale="85" zoomScaleNormal="85" workbookViewId="0">
      <selection activeCell="K80" sqref="K80"/>
    </sheetView>
  </sheetViews>
  <sheetFormatPr defaultRowHeight="14.4" x14ac:dyDescent="0.3"/>
  <cols>
    <col min="1" max="1" width="37.109375" style="75" customWidth="1"/>
    <col min="2" max="2" width="4" style="2" customWidth="1"/>
    <col min="3" max="3" width="3.44140625" style="2" customWidth="1"/>
    <col min="4" max="4" width="12.33203125" style="2" customWidth="1"/>
    <col min="5" max="5" width="4.6640625" style="2" customWidth="1"/>
    <col min="6" max="6" width="10.88671875" style="6" customWidth="1"/>
    <col min="7" max="7" width="10.5546875" style="2" customWidth="1"/>
    <col min="8" max="8" width="10.6640625" style="2" customWidth="1"/>
    <col min="9" max="9" width="10.77734375" style="2" bestFit="1" customWidth="1"/>
    <col min="10" max="10" width="9.77734375" style="2" bestFit="1" customWidth="1"/>
    <col min="11" max="16384" width="8.88671875" style="2"/>
  </cols>
  <sheetData>
    <row r="1" spans="1:8" ht="13.8" customHeight="1" x14ac:dyDescent="0.3">
      <c r="A1" s="65"/>
      <c r="B1" s="1"/>
      <c r="C1" s="1"/>
      <c r="D1" s="84" t="s">
        <v>0</v>
      </c>
      <c r="E1" s="84"/>
      <c r="F1" s="84"/>
      <c r="G1" s="84"/>
      <c r="H1" s="84"/>
    </row>
    <row r="2" spans="1:8" ht="37.799999999999997" customHeight="1" x14ac:dyDescent="0.3">
      <c r="A2" s="65"/>
      <c r="B2" s="88" t="s">
        <v>160</v>
      </c>
      <c r="C2" s="88"/>
      <c r="D2" s="88"/>
      <c r="E2" s="88"/>
      <c r="F2" s="88"/>
      <c r="G2" s="88"/>
      <c r="H2" s="88"/>
    </row>
    <row r="3" spans="1:8" ht="10.95" customHeight="1" x14ac:dyDescent="0.3">
      <c r="A3" s="65"/>
      <c r="B3" s="1"/>
      <c r="C3" s="1"/>
      <c r="D3" s="7"/>
      <c r="E3" s="85" t="s">
        <v>61</v>
      </c>
      <c r="F3" s="85"/>
      <c r="G3" s="85"/>
      <c r="H3" s="85"/>
    </row>
    <row r="4" spans="1:8" ht="70.95" customHeight="1" x14ac:dyDescent="0.3">
      <c r="A4" s="86" t="s">
        <v>150</v>
      </c>
      <c r="B4" s="86"/>
      <c r="C4" s="86"/>
      <c r="D4" s="86"/>
      <c r="E4" s="86"/>
      <c r="F4" s="86"/>
      <c r="G4" s="86"/>
      <c r="H4" s="86"/>
    </row>
    <row r="5" spans="1:8" ht="18.600000000000001" customHeight="1" x14ac:dyDescent="0.25">
      <c r="A5" s="87" t="s">
        <v>109</v>
      </c>
      <c r="B5" s="87"/>
      <c r="C5" s="87"/>
      <c r="D5" s="87"/>
      <c r="E5" s="87"/>
      <c r="F5" s="87"/>
      <c r="G5" s="87"/>
      <c r="H5" s="87"/>
    </row>
    <row r="6" spans="1:8" ht="15" customHeight="1" x14ac:dyDescent="0.3">
      <c r="A6" s="66" t="s">
        <v>1</v>
      </c>
      <c r="B6" s="11" t="s">
        <v>62</v>
      </c>
      <c r="C6" s="11" t="s">
        <v>2</v>
      </c>
      <c r="D6" s="11" t="s">
        <v>3</v>
      </c>
      <c r="E6" s="11" t="s">
        <v>4</v>
      </c>
      <c r="F6" s="12" t="s">
        <v>107</v>
      </c>
      <c r="G6" s="12" t="s">
        <v>108</v>
      </c>
      <c r="H6" s="12" t="s">
        <v>152</v>
      </c>
    </row>
    <row r="7" spans="1:8" ht="15" customHeight="1" x14ac:dyDescent="0.3">
      <c r="A7" s="67" t="s">
        <v>5</v>
      </c>
      <c r="B7" s="13" t="s">
        <v>38</v>
      </c>
      <c r="C7" s="13"/>
      <c r="D7" s="13"/>
      <c r="E7" s="13"/>
      <c r="F7" s="14">
        <f>F8+F13+F26+F30+F35</f>
        <v>6725552</v>
      </c>
      <c r="G7" s="14">
        <f t="shared" ref="G7:H7" si="0">G8+G13+G26+G30+G35</f>
        <v>5440950</v>
      </c>
      <c r="H7" s="14">
        <f t="shared" si="0"/>
        <v>5489700</v>
      </c>
    </row>
    <row r="8" spans="1:8" ht="57.6" customHeight="1" x14ac:dyDescent="0.3">
      <c r="A8" s="66" t="s">
        <v>6</v>
      </c>
      <c r="B8" s="15" t="s">
        <v>38</v>
      </c>
      <c r="C8" s="15" t="s">
        <v>39</v>
      </c>
      <c r="D8" s="15"/>
      <c r="E8" s="15"/>
      <c r="F8" s="16">
        <f>F10</f>
        <v>795448</v>
      </c>
      <c r="G8" s="16">
        <f t="shared" ref="G8:H8" si="1">G10</f>
        <v>826500</v>
      </c>
      <c r="H8" s="16">
        <f t="shared" si="1"/>
        <v>851300</v>
      </c>
    </row>
    <row r="9" spans="1:8" ht="39.6" x14ac:dyDescent="0.3">
      <c r="A9" s="68" t="s">
        <v>144</v>
      </c>
      <c r="B9" s="39" t="s">
        <v>38</v>
      </c>
      <c r="C9" s="39" t="s">
        <v>39</v>
      </c>
      <c r="D9" s="39" t="s">
        <v>111</v>
      </c>
      <c r="E9" s="39"/>
      <c r="F9" s="16">
        <f>F8</f>
        <v>795448</v>
      </c>
      <c r="G9" s="16">
        <f t="shared" ref="G9:H9" si="2">G8</f>
        <v>826500</v>
      </c>
      <c r="H9" s="16">
        <f t="shared" si="2"/>
        <v>851300</v>
      </c>
    </row>
    <row r="10" spans="1:8" s="3" customFormat="1" ht="52.8" x14ac:dyDescent="0.3">
      <c r="A10" s="66" t="s">
        <v>145</v>
      </c>
      <c r="B10" s="17" t="s">
        <v>38</v>
      </c>
      <c r="C10" s="17" t="s">
        <v>39</v>
      </c>
      <c r="D10" s="17" t="s">
        <v>110</v>
      </c>
      <c r="E10" s="18"/>
      <c r="F10" s="19">
        <f>F11</f>
        <v>795448</v>
      </c>
      <c r="G10" s="19">
        <f t="shared" ref="G10:H10" si="3">G11</f>
        <v>826500</v>
      </c>
      <c r="H10" s="19">
        <f t="shared" si="3"/>
        <v>851300</v>
      </c>
    </row>
    <row r="11" spans="1:8" ht="69.599999999999994" customHeight="1" x14ac:dyDescent="0.3">
      <c r="A11" s="69" t="s">
        <v>7</v>
      </c>
      <c r="B11" s="15" t="s">
        <v>38</v>
      </c>
      <c r="C11" s="15" t="s">
        <v>39</v>
      </c>
      <c r="D11" s="15" t="s">
        <v>110</v>
      </c>
      <c r="E11" s="20" t="s">
        <v>41</v>
      </c>
      <c r="F11" s="21">
        <f>F12</f>
        <v>795448</v>
      </c>
      <c r="G11" s="21">
        <f t="shared" ref="G11:H11" si="4">G12</f>
        <v>826500</v>
      </c>
      <c r="H11" s="21">
        <f t="shared" si="4"/>
        <v>851300</v>
      </c>
    </row>
    <row r="12" spans="1:8" ht="26.4" x14ac:dyDescent="0.3">
      <c r="A12" s="69" t="s">
        <v>8</v>
      </c>
      <c r="B12" s="15" t="s">
        <v>38</v>
      </c>
      <c r="C12" s="15" t="s">
        <v>39</v>
      </c>
      <c r="D12" s="15" t="s">
        <v>110</v>
      </c>
      <c r="E12" s="20" t="s">
        <v>42</v>
      </c>
      <c r="F12" s="21">
        <v>795448</v>
      </c>
      <c r="G12" s="21">
        <v>826500</v>
      </c>
      <c r="H12" s="21">
        <v>851300</v>
      </c>
    </row>
    <row r="13" spans="1:8" s="3" customFormat="1" ht="105.6" x14ac:dyDescent="0.3">
      <c r="A13" s="66" t="s">
        <v>9</v>
      </c>
      <c r="B13" s="17" t="s">
        <v>38</v>
      </c>
      <c r="C13" s="17" t="s">
        <v>40</v>
      </c>
      <c r="D13" s="17"/>
      <c r="E13" s="18"/>
      <c r="F13" s="19">
        <f>F14</f>
        <v>4081700</v>
      </c>
      <c r="G13" s="19">
        <f t="shared" ref="G13:H13" si="5">G14</f>
        <v>4132100</v>
      </c>
      <c r="H13" s="19">
        <f t="shared" si="5"/>
        <v>4208600</v>
      </c>
    </row>
    <row r="14" spans="1:8" ht="54" customHeight="1" x14ac:dyDescent="0.3">
      <c r="A14" s="66" t="s">
        <v>124</v>
      </c>
      <c r="B14" s="17" t="s">
        <v>38</v>
      </c>
      <c r="C14" s="17" t="s">
        <v>40</v>
      </c>
      <c r="D14" s="11" t="s">
        <v>111</v>
      </c>
      <c r="E14" s="18"/>
      <c r="F14" s="19">
        <f>F15+F18+F23</f>
        <v>4081700</v>
      </c>
      <c r="G14" s="19">
        <f t="shared" ref="G14:H14" si="6">G15+G18+G23</f>
        <v>4132100</v>
      </c>
      <c r="H14" s="19">
        <f t="shared" si="6"/>
        <v>4208600</v>
      </c>
    </row>
    <row r="15" spans="1:8" ht="55.2" customHeight="1" x14ac:dyDescent="0.3">
      <c r="A15" s="66" t="s">
        <v>71</v>
      </c>
      <c r="B15" s="17" t="s">
        <v>38</v>
      </c>
      <c r="C15" s="17" t="s">
        <v>40</v>
      </c>
      <c r="D15" s="11" t="s">
        <v>112</v>
      </c>
      <c r="E15" s="18"/>
      <c r="F15" s="19">
        <f>F16</f>
        <v>3635300</v>
      </c>
      <c r="G15" s="19">
        <f t="shared" ref="G15:H15" si="7">G16</f>
        <v>3777000</v>
      </c>
      <c r="H15" s="19">
        <f t="shared" si="7"/>
        <v>3890000</v>
      </c>
    </row>
    <row r="16" spans="1:8" ht="79.2" x14ac:dyDescent="0.3">
      <c r="A16" s="69" t="s">
        <v>69</v>
      </c>
      <c r="B16" s="15" t="s">
        <v>38</v>
      </c>
      <c r="C16" s="15" t="s">
        <v>40</v>
      </c>
      <c r="D16" s="22" t="s">
        <v>112</v>
      </c>
      <c r="E16" s="22">
        <v>100</v>
      </c>
      <c r="F16" s="23">
        <f>F17</f>
        <v>3635300</v>
      </c>
      <c r="G16" s="23">
        <f t="shared" ref="G16:H16" si="8">G17</f>
        <v>3777000</v>
      </c>
      <c r="H16" s="23">
        <f t="shared" si="8"/>
        <v>3890000</v>
      </c>
    </row>
    <row r="17" spans="1:8" ht="25.8" customHeight="1" x14ac:dyDescent="0.3">
      <c r="A17" s="69" t="s">
        <v>70</v>
      </c>
      <c r="B17" s="15" t="s">
        <v>38</v>
      </c>
      <c r="C17" s="15" t="s">
        <v>40</v>
      </c>
      <c r="D17" s="22" t="s">
        <v>112</v>
      </c>
      <c r="E17" s="22">
        <v>120</v>
      </c>
      <c r="F17" s="23">
        <v>3635300</v>
      </c>
      <c r="G17" s="21">
        <v>3777000</v>
      </c>
      <c r="H17" s="21">
        <v>3890000</v>
      </c>
    </row>
    <row r="18" spans="1:8" ht="69.599999999999994" customHeight="1" x14ac:dyDescent="0.3">
      <c r="A18" s="66" t="s">
        <v>10</v>
      </c>
      <c r="B18" s="17" t="s">
        <v>38</v>
      </c>
      <c r="C18" s="17" t="s">
        <v>40</v>
      </c>
      <c r="D18" s="11" t="s">
        <v>113</v>
      </c>
      <c r="E18" s="11"/>
      <c r="F18" s="16">
        <f>F19+F21</f>
        <v>446300</v>
      </c>
      <c r="G18" s="16">
        <f t="shared" ref="G18:H18" si="9">G19+G21</f>
        <v>355000</v>
      </c>
      <c r="H18" s="16">
        <f t="shared" si="9"/>
        <v>318500</v>
      </c>
    </row>
    <row r="19" spans="1:8" ht="26.4" x14ac:dyDescent="0.3">
      <c r="A19" s="69" t="s">
        <v>11</v>
      </c>
      <c r="B19" s="15" t="s">
        <v>38</v>
      </c>
      <c r="C19" s="15" t="s">
        <v>40</v>
      </c>
      <c r="D19" s="22" t="s">
        <v>113</v>
      </c>
      <c r="E19" s="22">
        <v>200</v>
      </c>
      <c r="F19" s="23">
        <f>F20</f>
        <v>361300</v>
      </c>
      <c r="G19" s="23">
        <f t="shared" ref="G19:H19" si="10">G20</f>
        <v>305000</v>
      </c>
      <c r="H19" s="23">
        <f t="shared" si="10"/>
        <v>268500</v>
      </c>
    </row>
    <row r="20" spans="1:8" ht="26.4" x14ac:dyDescent="0.3">
      <c r="A20" s="69" t="s">
        <v>12</v>
      </c>
      <c r="B20" s="15" t="s">
        <v>38</v>
      </c>
      <c r="C20" s="15" t="s">
        <v>40</v>
      </c>
      <c r="D20" s="22" t="s">
        <v>113</v>
      </c>
      <c r="E20" s="22">
        <v>240</v>
      </c>
      <c r="F20" s="23">
        <v>361300</v>
      </c>
      <c r="G20" s="21">
        <v>305000</v>
      </c>
      <c r="H20" s="21">
        <v>268500</v>
      </c>
    </row>
    <row r="21" spans="1:8" ht="22.2" customHeight="1" x14ac:dyDescent="0.3">
      <c r="A21" s="69" t="s">
        <v>13</v>
      </c>
      <c r="B21" s="15" t="s">
        <v>38</v>
      </c>
      <c r="C21" s="15" t="s">
        <v>40</v>
      </c>
      <c r="D21" s="22" t="s">
        <v>113</v>
      </c>
      <c r="E21" s="22">
        <v>800</v>
      </c>
      <c r="F21" s="23">
        <f>F22</f>
        <v>85000</v>
      </c>
      <c r="G21" s="23">
        <f>G22</f>
        <v>50000</v>
      </c>
      <c r="H21" s="23">
        <f t="shared" ref="H21" si="11">H22</f>
        <v>50000</v>
      </c>
    </row>
    <row r="22" spans="1:8" ht="39.6" x14ac:dyDescent="0.3">
      <c r="A22" s="69" t="s">
        <v>14</v>
      </c>
      <c r="B22" s="15" t="s">
        <v>38</v>
      </c>
      <c r="C22" s="15" t="s">
        <v>40</v>
      </c>
      <c r="D22" s="22" t="s">
        <v>113</v>
      </c>
      <c r="E22" s="22">
        <v>850</v>
      </c>
      <c r="F22" s="23">
        <v>85000</v>
      </c>
      <c r="G22" s="21">
        <v>50000</v>
      </c>
      <c r="H22" s="21">
        <v>50000</v>
      </c>
    </row>
    <row r="23" spans="1:8" ht="66" x14ac:dyDescent="0.3">
      <c r="A23" s="66" t="s">
        <v>65</v>
      </c>
      <c r="B23" s="17" t="s">
        <v>38</v>
      </c>
      <c r="C23" s="17" t="s">
        <v>40</v>
      </c>
      <c r="D23" s="11" t="s">
        <v>122</v>
      </c>
      <c r="E23" s="11"/>
      <c r="F23" s="16">
        <f>F24</f>
        <v>100</v>
      </c>
      <c r="G23" s="16">
        <f t="shared" ref="G23:H23" si="12">G24</f>
        <v>100</v>
      </c>
      <c r="H23" s="16">
        <f t="shared" si="12"/>
        <v>100</v>
      </c>
    </row>
    <row r="24" spans="1:8" ht="39.6" x14ac:dyDescent="0.3">
      <c r="A24" s="69" t="s">
        <v>67</v>
      </c>
      <c r="B24" s="15" t="s">
        <v>38</v>
      </c>
      <c r="C24" s="15" t="s">
        <v>40</v>
      </c>
      <c r="D24" s="22" t="s">
        <v>122</v>
      </c>
      <c r="E24" s="22">
        <v>200</v>
      </c>
      <c r="F24" s="23">
        <f>F25</f>
        <v>100</v>
      </c>
      <c r="G24" s="23">
        <f t="shared" ref="G24:H24" si="13">G25</f>
        <v>100</v>
      </c>
      <c r="H24" s="23">
        <f t="shared" si="13"/>
        <v>100</v>
      </c>
    </row>
    <row r="25" spans="1:8" ht="39.6" x14ac:dyDescent="0.3">
      <c r="A25" s="69" t="s">
        <v>66</v>
      </c>
      <c r="B25" s="15" t="s">
        <v>38</v>
      </c>
      <c r="C25" s="15" t="s">
        <v>40</v>
      </c>
      <c r="D25" s="22" t="s">
        <v>122</v>
      </c>
      <c r="E25" s="22">
        <v>240</v>
      </c>
      <c r="F25" s="23">
        <v>100</v>
      </c>
      <c r="G25" s="21">
        <v>100</v>
      </c>
      <c r="H25" s="21">
        <v>100</v>
      </c>
    </row>
    <row r="26" spans="1:8" ht="55.95" customHeight="1" x14ac:dyDescent="0.3">
      <c r="A26" s="70" t="s">
        <v>148</v>
      </c>
      <c r="B26" s="24" t="s">
        <v>38</v>
      </c>
      <c r="C26" s="24" t="s">
        <v>43</v>
      </c>
      <c r="D26" s="25"/>
      <c r="E26" s="25"/>
      <c r="F26" s="16">
        <f>F27</f>
        <v>66934</v>
      </c>
      <c r="G26" s="16">
        <f t="shared" ref="G26:H26" si="14">G27</f>
        <v>67000</v>
      </c>
      <c r="H26" s="16">
        <f t="shared" si="14"/>
        <v>67000</v>
      </c>
    </row>
    <row r="27" spans="1:8" ht="82.2" customHeight="1" x14ac:dyDescent="0.3">
      <c r="A27" s="70" t="s">
        <v>147</v>
      </c>
      <c r="B27" s="24" t="s">
        <v>38</v>
      </c>
      <c r="C27" s="24" t="s">
        <v>43</v>
      </c>
      <c r="D27" s="25" t="s">
        <v>114</v>
      </c>
      <c r="E27" s="25"/>
      <c r="F27" s="16">
        <f>F28</f>
        <v>66934</v>
      </c>
      <c r="G27" s="16">
        <f t="shared" ref="G27:H27" si="15">G28</f>
        <v>67000</v>
      </c>
      <c r="H27" s="16">
        <f t="shared" si="15"/>
        <v>67000</v>
      </c>
    </row>
    <row r="28" spans="1:8" ht="23.4" customHeight="1" x14ac:dyDescent="0.3">
      <c r="A28" s="71" t="s">
        <v>15</v>
      </c>
      <c r="B28" s="26" t="s">
        <v>38</v>
      </c>
      <c r="C28" s="26" t="s">
        <v>43</v>
      </c>
      <c r="D28" s="27" t="s">
        <v>114</v>
      </c>
      <c r="E28" s="27">
        <v>500</v>
      </c>
      <c r="F28" s="23">
        <f>F29</f>
        <v>66934</v>
      </c>
      <c r="G28" s="23">
        <f t="shared" ref="G28:H28" si="16">G29</f>
        <v>67000</v>
      </c>
      <c r="H28" s="23">
        <f t="shared" si="16"/>
        <v>67000</v>
      </c>
    </row>
    <row r="29" spans="1:8" ht="21" customHeight="1" x14ac:dyDescent="0.3">
      <c r="A29" s="71" t="s">
        <v>16</v>
      </c>
      <c r="B29" s="26" t="s">
        <v>38</v>
      </c>
      <c r="C29" s="26" t="s">
        <v>43</v>
      </c>
      <c r="D29" s="27" t="s">
        <v>114</v>
      </c>
      <c r="E29" s="27">
        <v>540</v>
      </c>
      <c r="F29" s="23">
        <v>66934</v>
      </c>
      <c r="G29" s="21">
        <v>67000</v>
      </c>
      <c r="H29" s="21">
        <v>67000</v>
      </c>
    </row>
    <row r="30" spans="1:8" ht="39.6" x14ac:dyDescent="0.3">
      <c r="A30" s="70" t="s">
        <v>17</v>
      </c>
      <c r="B30" s="24" t="s">
        <v>38</v>
      </c>
      <c r="C30" s="24">
        <v>11</v>
      </c>
      <c r="D30" s="25"/>
      <c r="E30" s="25"/>
      <c r="F30" s="16">
        <f>F32</f>
        <v>461460</v>
      </c>
      <c r="G30" s="16">
        <f t="shared" ref="G30:H30" si="17">G32</f>
        <v>190350</v>
      </c>
      <c r="H30" s="16">
        <f t="shared" si="17"/>
        <v>197800</v>
      </c>
    </row>
    <row r="31" spans="1:8" ht="52.8" x14ac:dyDescent="0.3">
      <c r="A31" s="66" t="s">
        <v>124</v>
      </c>
      <c r="B31" s="17" t="s">
        <v>38</v>
      </c>
      <c r="C31" s="17" t="s">
        <v>93</v>
      </c>
      <c r="D31" s="11" t="s">
        <v>111</v>
      </c>
      <c r="E31" s="18"/>
      <c r="F31" s="16">
        <f>F32</f>
        <v>461460</v>
      </c>
      <c r="G31" s="16">
        <f t="shared" ref="G31:H31" si="18">G32</f>
        <v>190350</v>
      </c>
      <c r="H31" s="16">
        <f t="shared" si="18"/>
        <v>197800</v>
      </c>
    </row>
    <row r="32" spans="1:8" ht="26.4" x14ac:dyDescent="0.3">
      <c r="A32" s="70" t="s">
        <v>80</v>
      </c>
      <c r="B32" s="24" t="s">
        <v>38</v>
      </c>
      <c r="C32" s="24">
        <v>11</v>
      </c>
      <c r="D32" s="25" t="s">
        <v>115</v>
      </c>
      <c r="E32" s="25"/>
      <c r="F32" s="16">
        <f>F33</f>
        <v>461460</v>
      </c>
      <c r="G32" s="16">
        <f>G33</f>
        <v>190350</v>
      </c>
      <c r="H32" s="16">
        <f t="shared" ref="H32" si="19">H33</f>
        <v>197800</v>
      </c>
    </row>
    <row r="33" spans="1:8" ht="23.4" customHeight="1" x14ac:dyDescent="0.3">
      <c r="A33" s="71" t="s">
        <v>13</v>
      </c>
      <c r="B33" s="26" t="s">
        <v>38</v>
      </c>
      <c r="C33" s="26">
        <v>11</v>
      </c>
      <c r="D33" s="27" t="s">
        <v>115</v>
      </c>
      <c r="E33" s="27">
        <v>800</v>
      </c>
      <c r="F33" s="23">
        <f>F34</f>
        <v>461460</v>
      </c>
      <c r="G33" s="23">
        <f t="shared" ref="G33:H33" si="20">G34</f>
        <v>190350</v>
      </c>
      <c r="H33" s="23">
        <f t="shared" si="20"/>
        <v>197800</v>
      </c>
    </row>
    <row r="34" spans="1:8" ht="23.4" customHeight="1" x14ac:dyDescent="0.3">
      <c r="A34" s="71" t="s">
        <v>19</v>
      </c>
      <c r="B34" s="26" t="s">
        <v>38</v>
      </c>
      <c r="C34" s="26">
        <v>11</v>
      </c>
      <c r="D34" s="27" t="s">
        <v>115</v>
      </c>
      <c r="E34" s="27">
        <v>870</v>
      </c>
      <c r="F34" s="23">
        <v>461460</v>
      </c>
      <c r="G34" s="21">
        <v>190350</v>
      </c>
      <c r="H34" s="21">
        <v>197800</v>
      </c>
    </row>
    <row r="35" spans="1:8" ht="40.799999999999997" customHeight="1" x14ac:dyDescent="0.3">
      <c r="A35" s="66" t="s">
        <v>20</v>
      </c>
      <c r="B35" s="17" t="s">
        <v>38</v>
      </c>
      <c r="C35" s="17">
        <v>13</v>
      </c>
      <c r="D35" s="11"/>
      <c r="E35" s="11"/>
      <c r="F35" s="16">
        <f>F36+F42+F45</f>
        <v>1320010</v>
      </c>
      <c r="G35" s="16">
        <f t="shared" ref="G35" si="21">G37</f>
        <v>225000</v>
      </c>
      <c r="H35" s="16">
        <f>H36</f>
        <v>165000</v>
      </c>
    </row>
    <row r="36" spans="1:8" ht="52.8" x14ac:dyDescent="0.3">
      <c r="A36" s="68" t="s">
        <v>124</v>
      </c>
      <c r="B36" s="39" t="s">
        <v>38</v>
      </c>
      <c r="C36" s="39" t="s">
        <v>125</v>
      </c>
      <c r="D36" s="39" t="s">
        <v>111</v>
      </c>
      <c r="E36" s="11"/>
      <c r="F36" s="16">
        <f>F37+F48</f>
        <v>366130</v>
      </c>
      <c r="G36" s="16">
        <f t="shared" ref="G36" si="22">G37</f>
        <v>225000</v>
      </c>
      <c r="H36" s="16">
        <f>H37</f>
        <v>165000</v>
      </c>
    </row>
    <row r="37" spans="1:8" ht="66" x14ac:dyDescent="0.3">
      <c r="A37" s="66" t="s">
        <v>143</v>
      </c>
      <c r="B37" s="17" t="s">
        <v>38</v>
      </c>
      <c r="C37" s="17">
        <v>13</v>
      </c>
      <c r="D37" s="11" t="s">
        <v>136</v>
      </c>
      <c r="E37" s="11"/>
      <c r="F37" s="16">
        <f>F38+F40</f>
        <v>320400</v>
      </c>
      <c r="G37" s="16">
        <f t="shared" ref="G37" si="23">G38</f>
        <v>225000</v>
      </c>
      <c r="H37" s="16">
        <f>H38</f>
        <v>165000</v>
      </c>
    </row>
    <row r="38" spans="1:8" ht="26.4" x14ac:dyDescent="0.3">
      <c r="A38" s="69" t="s">
        <v>11</v>
      </c>
      <c r="B38" s="15" t="s">
        <v>38</v>
      </c>
      <c r="C38" s="22">
        <v>13</v>
      </c>
      <c r="D38" s="22" t="s">
        <v>136</v>
      </c>
      <c r="E38" s="22">
        <v>200</v>
      </c>
      <c r="F38" s="23">
        <f>F39</f>
        <v>270400</v>
      </c>
      <c r="G38" s="23">
        <f>G39+G48</f>
        <v>225000</v>
      </c>
      <c r="H38" s="23">
        <f>H39+H48</f>
        <v>165000</v>
      </c>
    </row>
    <row r="39" spans="1:8" ht="26.4" x14ac:dyDescent="0.3">
      <c r="A39" s="69" t="s">
        <v>45</v>
      </c>
      <c r="B39" s="22" t="s">
        <v>38</v>
      </c>
      <c r="C39" s="22">
        <v>13</v>
      </c>
      <c r="D39" s="22" t="s">
        <v>136</v>
      </c>
      <c r="E39" s="22">
        <v>240</v>
      </c>
      <c r="F39" s="23">
        <v>270400</v>
      </c>
      <c r="G39" s="21">
        <v>225000</v>
      </c>
      <c r="H39" s="21">
        <v>165000</v>
      </c>
    </row>
    <row r="40" spans="1:8" ht="24" customHeight="1" x14ac:dyDescent="0.3">
      <c r="A40" s="72" t="s">
        <v>13</v>
      </c>
      <c r="B40" s="22" t="s">
        <v>38</v>
      </c>
      <c r="C40" s="22">
        <v>13</v>
      </c>
      <c r="D40" s="22" t="s">
        <v>136</v>
      </c>
      <c r="E40" s="22">
        <v>800</v>
      </c>
      <c r="F40" s="23">
        <f>F41</f>
        <v>50000</v>
      </c>
      <c r="G40" s="21"/>
      <c r="H40" s="21"/>
    </row>
    <row r="41" spans="1:8" ht="22.8" customHeight="1" x14ac:dyDescent="0.3">
      <c r="A41" s="72" t="s">
        <v>149</v>
      </c>
      <c r="B41" s="22" t="s">
        <v>38</v>
      </c>
      <c r="C41" s="22">
        <v>13</v>
      </c>
      <c r="D41" s="22" t="s">
        <v>136</v>
      </c>
      <c r="E41" s="22">
        <v>850</v>
      </c>
      <c r="F41" s="23">
        <v>50000</v>
      </c>
      <c r="G41" s="21"/>
      <c r="H41" s="21"/>
    </row>
    <row r="42" spans="1:8" ht="52.8" x14ac:dyDescent="0.3">
      <c r="A42" s="72" t="s">
        <v>170</v>
      </c>
      <c r="B42" s="22" t="s">
        <v>38</v>
      </c>
      <c r="C42" s="22">
        <v>13</v>
      </c>
      <c r="D42" s="22" t="s">
        <v>169</v>
      </c>
      <c r="E42" s="22"/>
      <c r="F42" s="23">
        <f>F43</f>
        <v>309632</v>
      </c>
      <c r="G42" s="21"/>
      <c r="H42" s="21"/>
    </row>
    <row r="43" spans="1:8" ht="27.6" customHeight="1" x14ac:dyDescent="0.3">
      <c r="A43" s="69" t="s">
        <v>11</v>
      </c>
      <c r="B43" s="22" t="s">
        <v>38</v>
      </c>
      <c r="C43" s="22">
        <v>13</v>
      </c>
      <c r="D43" s="22" t="s">
        <v>169</v>
      </c>
      <c r="E43" s="22">
        <v>200</v>
      </c>
      <c r="F43" s="23">
        <f>F44</f>
        <v>309632</v>
      </c>
      <c r="G43" s="21"/>
      <c r="H43" s="21"/>
    </row>
    <row r="44" spans="1:8" ht="26.4" x14ac:dyDescent="0.3">
      <c r="A44" s="69" t="s">
        <v>45</v>
      </c>
      <c r="B44" s="22" t="s">
        <v>38</v>
      </c>
      <c r="C44" s="22">
        <v>13</v>
      </c>
      <c r="D44" s="22" t="s">
        <v>169</v>
      </c>
      <c r="E44" s="22">
        <v>240</v>
      </c>
      <c r="F44" s="23">
        <v>309632</v>
      </c>
      <c r="G44" s="21"/>
      <c r="H44" s="21"/>
    </row>
    <row r="45" spans="1:8" ht="52.8" x14ac:dyDescent="0.3">
      <c r="A45" s="72" t="s">
        <v>176</v>
      </c>
      <c r="B45" s="22">
        <v>1</v>
      </c>
      <c r="C45" s="22">
        <v>13</v>
      </c>
      <c r="D45" s="22" t="s">
        <v>175</v>
      </c>
      <c r="E45" s="22"/>
      <c r="F45" s="23">
        <f>F46</f>
        <v>644248</v>
      </c>
      <c r="G45" s="21"/>
      <c r="H45" s="21"/>
    </row>
    <row r="46" spans="1:8" ht="26.4" x14ac:dyDescent="0.3">
      <c r="A46" s="69" t="s">
        <v>11</v>
      </c>
      <c r="B46" s="22">
        <v>1</v>
      </c>
      <c r="C46" s="22">
        <v>13</v>
      </c>
      <c r="D46" s="22" t="s">
        <v>175</v>
      </c>
      <c r="E46" s="22">
        <v>200</v>
      </c>
      <c r="F46" s="23">
        <f>F47</f>
        <v>644248</v>
      </c>
      <c r="G46" s="21"/>
      <c r="H46" s="21"/>
    </row>
    <row r="47" spans="1:8" ht="26.4" x14ac:dyDescent="0.3">
      <c r="A47" s="69" t="s">
        <v>45</v>
      </c>
      <c r="B47" s="22">
        <v>1</v>
      </c>
      <c r="C47" s="22">
        <v>13</v>
      </c>
      <c r="D47" s="22" t="s">
        <v>175</v>
      </c>
      <c r="E47" s="22">
        <v>240</v>
      </c>
      <c r="F47" s="23">
        <v>644248</v>
      </c>
      <c r="G47" s="21"/>
      <c r="H47" s="21"/>
    </row>
    <row r="48" spans="1:8" ht="66" x14ac:dyDescent="0.3">
      <c r="A48" s="73" t="s">
        <v>143</v>
      </c>
      <c r="B48" s="15" t="s">
        <v>38</v>
      </c>
      <c r="C48" s="22">
        <v>13</v>
      </c>
      <c r="D48" s="22" t="s">
        <v>136</v>
      </c>
      <c r="E48" s="22"/>
      <c r="F48" s="23">
        <f>F49</f>
        <v>45730</v>
      </c>
      <c r="G48" s="21"/>
      <c r="H48" s="21"/>
    </row>
    <row r="49" spans="1:8" ht="39.6" x14ac:dyDescent="0.3">
      <c r="A49" s="74" t="s">
        <v>156</v>
      </c>
      <c r="B49" s="15" t="s">
        <v>38</v>
      </c>
      <c r="C49" s="22">
        <v>13</v>
      </c>
      <c r="D49" s="22" t="s">
        <v>136</v>
      </c>
      <c r="E49" s="22">
        <v>200</v>
      </c>
      <c r="F49" s="23">
        <f>F50</f>
        <v>45730</v>
      </c>
      <c r="G49" s="21"/>
      <c r="H49" s="21"/>
    </row>
    <row r="50" spans="1:8" ht="39.6" x14ac:dyDescent="0.3">
      <c r="A50" s="74" t="s">
        <v>157</v>
      </c>
      <c r="B50" s="15" t="s">
        <v>38</v>
      </c>
      <c r="C50" s="22">
        <v>13</v>
      </c>
      <c r="D50" s="22" t="s">
        <v>136</v>
      </c>
      <c r="E50" s="22">
        <v>240</v>
      </c>
      <c r="F50" s="23">
        <v>45730</v>
      </c>
      <c r="G50" s="21"/>
      <c r="H50" s="21"/>
    </row>
    <row r="51" spans="1:8" x14ac:dyDescent="0.3">
      <c r="A51" s="67" t="s">
        <v>78</v>
      </c>
      <c r="B51" s="13" t="s">
        <v>39</v>
      </c>
      <c r="C51" s="28"/>
      <c r="D51" s="28"/>
      <c r="E51" s="28"/>
      <c r="F51" s="16">
        <f>F52</f>
        <v>274900</v>
      </c>
      <c r="G51" s="16">
        <f t="shared" ref="G51:H51" si="24">G52</f>
        <v>277800</v>
      </c>
      <c r="H51" s="16">
        <f t="shared" si="24"/>
        <v>288900</v>
      </c>
    </row>
    <row r="52" spans="1:8" ht="26.4" x14ac:dyDescent="0.3">
      <c r="A52" s="66" t="s">
        <v>79</v>
      </c>
      <c r="B52" s="29" t="s">
        <v>39</v>
      </c>
      <c r="C52" s="17" t="s">
        <v>46</v>
      </c>
      <c r="D52" s="11"/>
      <c r="E52" s="11"/>
      <c r="F52" s="16">
        <f>F54</f>
        <v>274900</v>
      </c>
      <c r="G52" s="16">
        <f>G54</f>
        <v>277800</v>
      </c>
      <c r="H52" s="16">
        <f>H54</f>
        <v>288900</v>
      </c>
    </row>
    <row r="53" spans="1:8" x14ac:dyDescent="0.3">
      <c r="A53" s="66" t="s">
        <v>121</v>
      </c>
      <c r="B53" s="29"/>
      <c r="C53" s="17"/>
      <c r="D53" s="11"/>
      <c r="E53" s="11"/>
      <c r="F53" s="16"/>
      <c r="G53" s="16"/>
      <c r="H53" s="16"/>
    </row>
    <row r="54" spans="1:8" ht="94.8" customHeight="1" x14ac:dyDescent="0.3">
      <c r="A54" s="66" t="s">
        <v>68</v>
      </c>
      <c r="B54" s="29" t="s">
        <v>39</v>
      </c>
      <c r="C54" s="17" t="s">
        <v>46</v>
      </c>
      <c r="D54" s="11" t="s">
        <v>123</v>
      </c>
      <c r="E54" s="11"/>
      <c r="F54" s="16">
        <f>F55+F57</f>
        <v>274900</v>
      </c>
      <c r="G54" s="16">
        <f>G55+G57</f>
        <v>277800</v>
      </c>
      <c r="H54" s="16">
        <f>H55+H57</f>
        <v>288900</v>
      </c>
    </row>
    <row r="55" spans="1:8" ht="79.2" x14ac:dyDescent="0.3">
      <c r="A55" s="69" t="s">
        <v>69</v>
      </c>
      <c r="B55" s="15" t="s">
        <v>39</v>
      </c>
      <c r="C55" s="15" t="s">
        <v>46</v>
      </c>
      <c r="D55" s="22" t="s">
        <v>123</v>
      </c>
      <c r="E55" s="22">
        <v>100</v>
      </c>
      <c r="F55" s="23">
        <f>F56</f>
        <v>243600</v>
      </c>
      <c r="G55" s="23">
        <f>G56</f>
        <v>246500</v>
      </c>
      <c r="H55" s="21">
        <f>H56</f>
        <v>257600</v>
      </c>
    </row>
    <row r="56" spans="1:8" ht="26.4" x14ac:dyDescent="0.3">
      <c r="A56" s="69" t="s">
        <v>70</v>
      </c>
      <c r="B56" s="15" t="s">
        <v>39</v>
      </c>
      <c r="C56" s="15" t="s">
        <v>46</v>
      </c>
      <c r="D56" s="22" t="s">
        <v>123</v>
      </c>
      <c r="E56" s="22">
        <v>120</v>
      </c>
      <c r="F56" s="23">
        <v>243600</v>
      </c>
      <c r="G56" s="21">
        <v>246500</v>
      </c>
      <c r="H56" s="21">
        <v>257600</v>
      </c>
    </row>
    <row r="57" spans="1:8" ht="26.4" x14ac:dyDescent="0.3">
      <c r="A57" s="69" t="s">
        <v>26</v>
      </c>
      <c r="B57" s="15" t="s">
        <v>39</v>
      </c>
      <c r="C57" s="15" t="s">
        <v>46</v>
      </c>
      <c r="D57" s="22" t="s">
        <v>123</v>
      </c>
      <c r="E57" s="22">
        <v>200</v>
      </c>
      <c r="F57" s="23">
        <f>F58</f>
        <v>31300</v>
      </c>
      <c r="G57" s="23">
        <f>G58</f>
        <v>31300</v>
      </c>
      <c r="H57" s="21">
        <f>H58</f>
        <v>31300</v>
      </c>
    </row>
    <row r="58" spans="1:8" ht="26.4" x14ac:dyDescent="0.3">
      <c r="A58" s="69" t="s">
        <v>27</v>
      </c>
      <c r="B58" s="15" t="s">
        <v>39</v>
      </c>
      <c r="C58" s="15" t="s">
        <v>46</v>
      </c>
      <c r="D58" s="22" t="s">
        <v>123</v>
      </c>
      <c r="E58" s="22">
        <v>240</v>
      </c>
      <c r="F58" s="23">
        <v>31300</v>
      </c>
      <c r="G58" s="21">
        <v>31300</v>
      </c>
      <c r="H58" s="21">
        <v>31300</v>
      </c>
    </row>
    <row r="59" spans="1:8" ht="27.6" customHeight="1" x14ac:dyDescent="0.3">
      <c r="A59" s="67" t="s">
        <v>21</v>
      </c>
      <c r="B59" s="13" t="s">
        <v>46</v>
      </c>
      <c r="C59" s="13"/>
      <c r="D59" s="28"/>
      <c r="E59" s="28"/>
      <c r="F59" s="16">
        <f>F60</f>
        <v>150000</v>
      </c>
      <c r="G59" s="16">
        <f t="shared" ref="G59:H60" si="25">G60</f>
        <v>50000</v>
      </c>
      <c r="H59" s="16">
        <f t="shared" si="25"/>
        <v>50000</v>
      </c>
    </row>
    <row r="60" spans="1:8" ht="13.2" customHeight="1" x14ac:dyDescent="0.3">
      <c r="A60" s="66" t="s">
        <v>18</v>
      </c>
      <c r="B60" s="17" t="s">
        <v>46</v>
      </c>
      <c r="C60" s="17" t="s">
        <v>47</v>
      </c>
      <c r="D60" s="11"/>
      <c r="E60" s="11"/>
      <c r="F60" s="16">
        <f>F61</f>
        <v>150000</v>
      </c>
      <c r="G60" s="16">
        <f t="shared" si="25"/>
        <v>50000</v>
      </c>
      <c r="H60" s="16">
        <f t="shared" si="25"/>
        <v>50000</v>
      </c>
    </row>
    <row r="61" spans="1:8" ht="66" x14ac:dyDescent="0.3">
      <c r="A61" s="66" t="s">
        <v>142</v>
      </c>
      <c r="B61" s="17" t="s">
        <v>46</v>
      </c>
      <c r="C61" s="17" t="s">
        <v>47</v>
      </c>
      <c r="D61" s="11" t="s">
        <v>135</v>
      </c>
      <c r="E61" s="11"/>
      <c r="F61" s="16">
        <f>F62</f>
        <v>150000</v>
      </c>
      <c r="G61" s="16">
        <f t="shared" ref="G61:H61" si="26">G62</f>
        <v>50000</v>
      </c>
      <c r="H61" s="16">
        <f t="shared" si="26"/>
        <v>50000</v>
      </c>
    </row>
    <row r="62" spans="1:8" ht="39.6" x14ac:dyDescent="0.3">
      <c r="A62" s="74" t="s">
        <v>67</v>
      </c>
      <c r="B62" s="15" t="s">
        <v>46</v>
      </c>
      <c r="C62" s="15" t="s">
        <v>47</v>
      </c>
      <c r="D62" s="22" t="s">
        <v>135</v>
      </c>
      <c r="E62" s="22">
        <v>200</v>
      </c>
      <c r="F62" s="23">
        <f>F63</f>
        <v>150000</v>
      </c>
      <c r="G62" s="23">
        <f t="shared" ref="G62:H62" si="27">G63</f>
        <v>50000</v>
      </c>
      <c r="H62" s="23">
        <f t="shared" si="27"/>
        <v>50000</v>
      </c>
    </row>
    <row r="63" spans="1:8" ht="39.6" x14ac:dyDescent="0.3">
      <c r="A63" s="74" t="s">
        <v>66</v>
      </c>
      <c r="B63" s="15" t="s">
        <v>46</v>
      </c>
      <c r="C63" s="15" t="s">
        <v>47</v>
      </c>
      <c r="D63" s="22" t="s">
        <v>135</v>
      </c>
      <c r="E63" s="22">
        <v>240</v>
      </c>
      <c r="F63" s="23">
        <v>150000</v>
      </c>
      <c r="G63" s="21">
        <v>50000</v>
      </c>
      <c r="H63" s="21">
        <v>50000</v>
      </c>
    </row>
    <row r="64" spans="1:8" x14ac:dyDescent="0.3">
      <c r="A64" s="67" t="s">
        <v>23</v>
      </c>
      <c r="B64" s="13" t="s">
        <v>40</v>
      </c>
      <c r="C64" s="13"/>
      <c r="D64" s="28"/>
      <c r="E64" s="28"/>
      <c r="F64" s="16">
        <f>F65+F69+F73</f>
        <v>2267957</v>
      </c>
      <c r="G64" s="16">
        <f t="shared" ref="G64:H64" si="28">G69+G73</f>
        <v>1837560</v>
      </c>
      <c r="H64" s="16">
        <f t="shared" si="28"/>
        <v>1905800</v>
      </c>
    </row>
    <row r="65" spans="1:8" x14ac:dyDescent="0.3">
      <c r="A65" s="66" t="s">
        <v>166</v>
      </c>
      <c r="B65" s="17" t="s">
        <v>40</v>
      </c>
      <c r="C65" s="17" t="s">
        <v>43</v>
      </c>
      <c r="D65" s="11"/>
      <c r="E65" s="11"/>
      <c r="F65" s="16">
        <f>F66</f>
        <v>111564</v>
      </c>
      <c r="G65" s="16"/>
      <c r="H65" s="16"/>
    </row>
    <row r="66" spans="1:8" ht="26.4" x14ac:dyDescent="0.3">
      <c r="A66" s="66" t="s">
        <v>167</v>
      </c>
      <c r="B66" s="17" t="s">
        <v>40</v>
      </c>
      <c r="C66" s="17" t="s">
        <v>43</v>
      </c>
      <c r="D66" s="11" t="s">
        <v>168</v>
      </c>
      <c r="E66" s="11"/>
      <c r="F66" s="16">
        <f>F67</f>
        <v>111564</v>
      </c>
      <c r="G66" s="16"/>
      <c r="H66" s="16"/>
    </row>
    <row r="67" spans="1:8" ht="39.6" x14ac:dyDescent="0.3">
      <c r="A67" s="69" t="s">
        <v>67</v>
      </c>
      <c r="B67" s="15" t="s">
        <v>40</v>
      </c>
      <c r="C67" s="15" t="s">
        <v>43</v>
      </c>
      <c r="D67" s="22" t="s">
        <v>168</v>
      </c>
      <c r="E67" s="22">
        <v>200</v>
      </c>
      <c r="F67" s="23">
        <f>F68</f>
        <v>111564</v>
      </c>
      <c r="G67" s="23"/>
      <c r="H67" s="23"/>
    </row>
    <row r="68" spans="1:8" ht="39.6" x14ac:dyDescent="0.3">
      <c r="A68" s="69" t="s">
        <v>66</v>
      </c>
      <c r="B68" s="15" t="s">
        <v>40</v>
      </c>
      <c r="C68" s="15" t="s">
        <v>43</v>
      </c>
      <c r="D68" s="22" t="s">
        <v>168</v>
      </c>
      <c r="E68" s="22">
        <v>240</v>
      </c>
      <c r="F68" s="23">
        <v>111564</v>
      </c>
      <c r="G68" s="23"/>
      <c r="H68" s="23"/>
    </row>
    <row r="69" spans="1:8" x14ac:dyDescent="0.3">
      <c r="A69" s="66" t="s">
        <v>24</v>
      </c>
      <c r="B69" s="17" t="s">
        <v>40</v>
      </c>
      <c r="C69" s="17" t="s">
        <v>47</v>
      </c>
      <c r="D69" s="11"/>
      <c r="E69" s="11"/>
      <c r="F69" s="16">
        <f>F70</f>
        <v>2057393</v>
      </c>
      <c r="G69" s="16">
        <f t="shared" ref="G69:H70" si="29">G70</f>
        <v>1807560</v>
      </c>
      <c r="H69" s="16">
        <f t="shared" si="29"/>
        <v>1875800</v>
      </c>
    </row>
    <row r="70" spans="1:8" ht="66" x14ac:dyDescent="0.3">
      <c r="A70" s="66" t="s">
        <v>25</v>
      </c>
      <c r="B70" s="17" t="s">
        <v>40</v>
      </c>
      <c r="C70" s="17" t="s">
        <v>47</v>
      </c>
      <c r="D70" s="11" t="s">
        <v>134</v>
      </c>
      <c r="E70" s="11"/>
      <c r="F70" s="16">
        <f>F71</f>
        <v>2057393</v>
      </c>
      <c r="G70" s="16">
        <f t="shared" si="29"/>
        <v>1807560</v>
      </c>
      <c r="H70" s="16">
        <f t="shared" si="29"/>
        <v>1875800</v>
      </c>
    </row>
    <row r="71" spans="1:8" ht="26.4" x14ac:dyDescent="0.3">
      <c r="A71" s="69" t="s">
        <v>26</v>
      </c>
      <c r="B71" s="15" t="s">
        <v>40</v>
      </c>
      <c r="C71" s="15" t="s">
        <v>47</v>
      </c>
      <c r="D71" s="22" t="s">
        <v>134</v>
      </c>
      <c r="E71" s="22">
        <v>200</v>
      </c>
      <c r="F71" s="23">
        <f>F72</f>
        <v>2057393</v>
      </c>
      <c r="G71" s="21">
        <f>G72</f>
        <v>1807560</v>
      </c>
      <c r="H71" s="21">
        <f>H72</f>
        <v>1875800</v>
      </c>
    </row>
    <row r="72" spans="1:8" ht="26.4" x14ac:dyDescent="0.3">
      <c r="A72" s="69" t="s">
        <v>27</v>
      </c>
      <c r="B72" s="15" t="s">
        <v>40</v>
      </c>
      <c r="C72" s="15" t="s">
        <v>47</v>
      </c>
      <c r="D72" s="22" t="s">
        <v>134</v>
      </c>
      <c r="E72" s="22">
        <v>240</v>
      </c>
      <c r="F72" s="23">
        <v>2057393</v>
      </c>
      <c r="G72" s="21">
        <v>1807560</v>
      </c>
      <c r="H72" s="21">
        <v>1875800</v>
      </c>
    </row>
    <row r="73" spans="1:8" ht="26.4" x14ac:dyDescent="0.3">
      <c r="A73" s="66" t="s">
        <v>28</v>
      </c>
      <c r="B73" s="17" t="s">
        <v>40</v>
      </c>
      <c r="C73" s="17" t="s">
        <v>48</v>
      </c>
      <c r="D73" s="11"/>
      <c r="E73" s="11"/>
      <c r="F73" s="16">
        <f>F74</f>
        <v>99000</v>
      </c>
      <c r="G73" s="16">
        <f t="shared" ref="G73:H75" si="30">G74</f>
        <v>30000</v>
      </c>
      <c r="H73" s="16">
        <f t="shared" si="30"/>
        <v>30000</v>
      </c>
    </row>
    <row r="74" spans="1:8" ht="60.6" customHeight="1" x14ac:dyDescent="0.3">
      <c r="A74" s="66" t="s">
        <v>29</v>
      </c>
      <c r="B74" s="17" t="s">
        <v>40</v>
      </c>
      <c r="C74" s="17">
        <v>12</v>
      </c>
      <c r="D74" s="11" t="s">
        <v>133</v>
      </c>
      <c r="E74" s="11"/>
      <c r="F74" s="16">
        <f>F75</f>
        <v>99000</v>
      </c>
      <c r="G74" s="16">
        <f t="shared" si="30"/>
        <v>30000</v>
      </c>
      <c r="H74" s="16">
        <f t="shared" si="30"/>
        <v>30000</v>
      </c>
    </row>
    <row r="75" spans="1:8" ht="27" customHeight="1" x14ac:dyDescent="0.3">
      <c r="A75" s="69" t="s">
        <v>26</v>
      </c>
      <c r="B75" s="15" t="s">
        <v>40</v>
      </c>
      <c r="C75" s="15">
        <v>12</v>
      </c>
      <c r="D75" s="22" t="s">
        <v>133</v>
      </c>
      <c r="E75" s="22">
        <v>200</v>
      </c>
      <c r="F75" s="23">
        <f>F76</f>
        <v>99000</v>
      </c>
      <c r="G75" s="23">
        <f t="shared" si="30"/>
        <v>30000</v>
      </c>
      <c r="H75" s="23">
        <f t="shared" si="30"/>
        <v>30000</v>
      </c>
    </row>
    <row r="76" spans="1:8" ht="39.6" x14ac:dyDescent="0.3">
      <c r="A76" s="69" t="s">
        <v>66</v>
      </c>
      <c r="B76" s="15" t="s">
        <v>40</v>
      </c>
      <c r="C76" s="15">
        <v>12</v>
      </c>
      <c r="D76" s="22" t="s">
        <v>133</v>
      </c>
      <c r="E76" s="22">
        <v>240</v>
      </c>
      <c r="F76" s="23">
        <v>99000</v>
      </c>
      <c r="G76" s="21">
        <v>30000</v>
      </c>
      <c r="H76" s="21">
        <v>30000</v>
      </c>
    </row>
    <row r="77" spans="1:8" x14ac:dyDescent="0.3">
      <c r="A77" s="67" t="s">
        <v>72</v>
      </c>
      <c r="B77" s="13" t="s">
        <v>49</v>
      </c>
      <c r="C77" s="30"/>
      <c r="D77" s="31"/>
      <c r="E77" s="31"/>
      <c r="F77" s="16">
        <f>F78+F88+F85</f>
        <v>15364591</v>
      </c>
      <c r="G77" s="16">
        <f>G78+G88</f>
        <v>5666390</v>
      </c>
      <c r="H77" s="16">
        <f>H78+H88</f>
        <v>5648100</v>
      </c>
    </row>
    <row r="78" spans="1:8" x14ac:dyDescent="0.3">
      <c r="A78" s="66" t="s">
        <v>30</v>
      </c>
      <c r="B78" s="17" t="s">
        <v>49</v>
      </c>
      <c r="C78" s="17" t="s">
        <v>38</v>
      </c>
      <c r="D78" s="22"/>
      <c r="E78" s="22"/>
      <c r="F78" s="16">
        <f>F79+F82</f>
        <v>3399619</v>
      </c>
      <c r="G78" s="16">
        <f t="shared" ref="G78:H78" si="31">G79+G82</f>
        <v>161890</v>
      </c>
      <c r="H78" s="16">
        <f t="shared" si="31"/>
        <v>42100</v>
      </c>
    </row>
    <row r="79" spans="1:8" ht="52.8" x14ac:dyDescent="0.3">
      <c r="A79" s="66" t="s">
        <v>31</v>
      </c>
      <c r="B79" s="17" t="s">
        <v>49</v>
      </c>
      <c r="C79" s="17" t="s">
        <v>38</v>
      </c>
      <c r="D79" s="11" t="s">
        <v>132</v>
      </c>
      <c r="E79" s="11"/>
      <c r="F79" s="16">
        <f>F80</f>
        <v>76888</v>
      </c>
      <c r="G79" s="16">
        <f t="shared" ref="G79:H79" si="32">G80</f>
        <v>51890</v>
      </c>
      <c r="H79" s="16">
        <f t="shared" si="32"/>
        <v>42100</v>
      </c>
    </row>
    <row r="80" spans="1:8" ht="31.8" customHeight="1" x14ac:dyDescent="0.3">
      <c r="A80" s="69" t="s">
        <v>67</v>
      </c>
      <c r="B80" s="15" t="s">
        <v>49</v>
      </c>
      <c r="C80" s="15" t="s">
        <v>38</v>
      </c>
      <c r="D80" s="22" t="s">
        <v>132</v>
      </c>
      <c r="E80" s="22">
        <v>200</v>
      </c>
      <c r="F80" s="23">
        <f>F81</f>
        <v>76888</v>
      </c>
      <c r="G80" s="23">
        <f t="shared" ref="G80:H80" si="33">G81</f>
        <v>51890</v>
      </c>
      <c r="H80" s="23">
        <f t="shared" si="33"/>
        <v>42100</v>
      </c>
    </row>
    <row r="81" spans="1:10" ht="41.4" customHeight="1" x14ac:dyDescent="0.3">
      <c r="A81" s="69" t="s">
        <v>66</v>
      </c>
      <c r="B81" s="15" t="s">
        <v>49</v>
      </c>
      <c r="C81" s="15" t="s">
        <v>38</v>
      </c>
      <c r="D81" s="22" t="s">
        <v>132</v>
      </c>
      <c r="E81" s="22">
        <v>240</v>
      </c>
      <c r="F81" s="23">
        <v>76888</v>
      </c>
      <c r="G81" s="21">
        <v>51890</v>
      </c>
      <c r="H81" s="21">
        <v>42100</v>
      </c>
    </row>
    <row r="82" spans="1:10" ht="41.4" customHeight="1" x14ac:dyDescent="0.3">
      <c r="A82" s="66" t="s">
        <v>163</v>
      </c>
      <c r="B82" s="17" t="s">
        <v>49</v>
      </c>
      <c r="C82" s="17" t="s">
        <v>38</v>
      </c>
      <c r="D82" s="11" t="s">
        <v>162</v>
      </c>
      <c r="E82" s="11"/>
      <c r="F82" s="16">
        <f>F83</f>
        <v>3322731</v>
      </c>
      <c r="G82" s="16">
        <f t="shared" ref="G82:H82" si="34">G83</f>
        <v>110000</v>
      </c>
      <c r="H82" s="16">
        <f t="shared" si="34"/>
        <v>0</v>
      </c>
    </row>
    <row r="83" spans="1:10" ht="41.4" customHeight="1" x14ac:dyDescent="0.3">
      <c r="A83" s="69" t="s">
        <v>164</v>
      </c>
      <c r="B83" s="15" t="s">
        <v>49</v>
      </c>
      <c r="C83" s="15" t="s">
        <v>38</v>
      </c>
      <c r="D83" s="22" t="s">
        <v>162</v>
      </c>
      <c r="E83" s="22">
        <v>400</v>
      </c>
      <c r="F83" s="23">
        <f>F84</f>
        <v>3322731</v>
      </c>
      <c r="G83" s="21">
        <v>110000</v>
      </c>
      <c r="H83" s="21"/>
    </row>
    <row r="84" spans="1:10" ht="26.4" x14ac:dyDescent="0.3">
      <c r="A84" s="69" t="s">
        <v>165</v>
      </c>
      <c r="B84" s="15" t="s">
        <v>49</v>
      </c>
      <c r="C84" s="15" t="s">
        <v>38</v>
      </c>
      <c r="D84" s="22" t="s">
        <v>162</v>
      </c>
      <c r="E84" s="22">
        <v>410</v>
      </c>
      <c r="F84" s="23">
        <v>3322731</v>
      </c>
      <c r="G84" s="21"/>
      <c r="H84" s="21"/>
      <c r="I84" s="6"/>
      <c r="J84" s="6"/>
    </row>
    <row r="85" spans="1:10" ht="39.6" x14ac:dyDescent="0.3">
      <c r="A85" s="83" t="s">
        <v>174</v>
      </c>
      <c r="B85" s="17" t="s">
        <v>49</v>
      </c>
      <c r="C85" s="17" t="s">
        <v>39</v>
      </c>
      <c r="D85" s="11" t="s">
        <v>173</v>
      </c>
      <c r="E85" s="11"/>
      <c r="F85" s="16">
        <f>F86</f>
        <v>2600000</v>
      </c>
      <c r="G85" s="21"/>
      <c r="H85" s="21"/>
      <c r="I85" s="6"/>
      <c r="J85" s="6"/>
    </row>
    <row r="86" spans="1:10" ht="39.6" x14ac:dyDescent="0.3">
      <c r="A86" s="69" t="s">
        <v>164</v>
      </c>
      <c r="B86" s="15" t="s">
        <v>49</v>
      </c>
      <c r="C86" s="15" t="s">
        <v>39</v>
      </c>
      <c r="D86" s="22" t="s">
        <v>173</v>
      </c>
      <c r="E86" s="22">
        <v>400</v>
      </c>
      <c r="F86" s="23">
        <f>F87</f>
        <v>2600000</v>
      </c>
      <c r="G86" s="21"/>
      <c r="H86" s="21"/>
      <c r="I86" s="6"/>
      <c r="J86" s="6"/>
    </row>
    <row r="87" spans="1:10" ht="23.4" customHeight="1" x14ac:dyDescent="0.3">
      <c r="A87" s="69" t="s">
        <v>165</v>
      </c>
      <c r="B87" s="15" t="s">
        <v>49</v>
      </c>
      <c r="C87" s="15" t="s">
        <v>39</v>
      </c>
      <c r="D87" s="22" t="s">
        <v>173</v>
      </c>
      <c r="E87" s="22">
        <v>410</v>
      </c>
      <c r="F87" s="23">
        <v>2600000</v>
      </c>
      <c r="G87" s="21"/>
      <c r="H87" s="21"/>
      <c r="I87" s="6"/>
      <c r="J87" s="6"/>
    </row>
    <row r="88" spans="1:10" x14ac:dyDescent="0.3">
      <c r="A88" s="66" t="s">
        <v>32</v>
      </c>
      <c r="B88" s="17" t="s">
        <v>49</v>
      </c>
      <c r="C88" s="17" t="s">
        <v>46</v>
      </c>
      <c r="D88" s="11"/>
      <c r="E88" s="11"/>
      <c r="F88" s="16">
        <f>F89+F92+F95+F98+F101</f>
        <v>9364972</v>
      </c>
      <c r="G88" s="16">
        <f t="shared" ref="G88:H88" si="35">G89+G92+G95+G98+G101</f>
        <v>5504500</v>
      </c>
      <c r="H88" s="16">
        <f t="shared" si="35"/>
        <v>5606000</v>
      </c>
    </row>
    <row r="89" spans="1:10" ht="57.6" customHeight="1" x14ac:dyDescent="0.3">
      <c r="A89" s="66" t="s">
        <v>73</v>
      </c>
      <c r="B89" s="17" t="s">
        <v>49</v>
      </c>
      <c r="C89" s="17" t="s">
        <v>46</v>
      </c>
      <c r="D89" s="11" t="s">
        <v>116</v>
      </c>
      <c r="E89" s="11"/>
      <c r="F89" s="16">
        <f>F90</f>
        <v>1274200</v>
      </c>
      <c r="G89" s="16">
        <f t="shared" ref="G89:H89" si="36">G90</f>
        <v>900000</v>
      </c>
      <c r="H89" s="16">
        <f t="shared" si="36"/>
        <v>900000</v>
      </c>
    </row>
    <row r="90" spans="1:10" ht="26.4" x14ac:dyDescent="0.3">
      <c r="A90" s="69" t="s">
        <v>26</v>
      </c>
      <c r="B90" s="15" t="s">
        <v>49</v>
      </c>
      <c r="C90" s="15" t="s">
        <v>46</v>
      </c>
      <c r="D90" s="22" t="s">
        <v>116</v>
      </c>
      <c r="E90" s="22">
        <v>200</v>
      </c>
      <c r="F90" s="23">
        <f>F91</f>
        <v>1274200</v>
      </c>
      <c r="G90" s="23">
        <f t="shared" ref="G90:H90" si="37">G91</f>
        <v>900000</v>
      </c>
      <c r="H90" s="23">
        <f t="shared" si="37"/>
        <v>900000</v>
      </c>
    </row>
    <row r="91" spans="1:10" ht="26.4" x14ac:dyDescent="0.3">
      <c r="A91" s="69" t="s">
        <v>27</v>
      </c>
      <c r="B91" s="15" t="s">
        <v>49</v>
      </c>
      <c r="C91" s="15" t="s">
        <v>46</v>
      </c>
      <c r="D91" s="22" t="s">
        <v>116</v>
      </c>
      <c r="E91" s="22">
        <v>240</v>
      </c>
      <c r="F91" s="23">
        <v>1274200</v>
      </c>
      <c r="G91" s="21">
        <v>900000</v>
      </c>
      <c r="H91" s="21">
        <v>900000</v>
      </c>
    </row>
    <row r="92" spans="1:10" ht="79.2" x14ac:dyDescent="0.3">
      <c r="A92" s="66" t="s">
        <v>50</v>
      </c>
      <c r="B92" s="17" t="s">
        <v>49</v>
      </c>
      <c r="C92" s="17" t="s">
        <v>46</v>
      </c>
      <c r="D92" s="11" t="s">
        <v>117</v>
      </c>
      <c r="E92" s="11"/>
      <c r="F92" s="16">
        <f>F93</f>
        <v>4399372</v>
      </c>
      <c r="G92" s="16">
        <f t="shared" ref="G92:H93" si="38">G93</f>
        <v>1000000</v>
      </c>
      <c r="H92" s="16">
        <f t="shared" si="38"/>
        <v>1000000</v>
      </c>
    </row>
    <row r="93" spans="1:10" ht="26.4" x14ac:dyDescent="0.3">
      <c r="A93" s="69" t="s">
        <v>26</v>
      </c>
      <c r="B93" s="15" t="s">
        <v>49</v>
      </c>
      <c r="C93" s="15" t="s">
        <v>46</v>
      </c>
      <c r="D93" s="22" t="s">
        <v>117</v>
      </c>
      <c r="E93" s="22">
        <v>200</v>
      </c>
      <c r="F93" s="23">
        <f>F94</f>
        <v>4399372</v>
      </c>
      <c r="G93" s="40">
        <f t="shared" si="38"/>
        <v>1000000</v>
      </c>
      <c r="H93" s="40">
        <f t="shared" si="38"/>
        <v>1000000</v>
      </c>
    </row>
    <row r="94" spans="1:10" ht="26.4" x14ac:dyDescent="0.3">
      <c r="A94" s="69" t="s">
        <v>27</v>
      </c>
      <c r="B94" s="15" t="s">
        <v>49</v>
      </c>
      <c r="C94" s="15" t="s">
        <v>46</v>
      </c>
      <c r="D94" s="22" t="s">
        <v>117</v>
      </c>
      <c r="E94" s="22">
        <v>240</v>
      </c>
      <c r="F94" s="23">
        <v>4399372</v>
      </c>
      <c r="G94" s="21">
        <v>1000000</v>
      </c>
      <c r="H94" s="21">
        <v>1000000</v>
      </c>
    </row>
    <row r="95" spans="1:10" ht="52.8" x14ac:dyDescent="0.3">
      <c r="A95" s="66" t="s">
        <v>63</v>
      </c>
      <c r="B95" s="17" t="s">
        <v>49</v>
      </c>
      <c r="C95" s="17" t="s">
        <v>46</v>
      </c>
      <c r="D95" s="11" t="s">
        <v>130</v>
      </c>
      <c r="E95" s="11"/>
      <c r="F95" s="16">
        <f>F96</f>
        <v>3257600</v>
      </c>
      <c r="G95" s="16">
        <f t="shared" ref="G95:H95" si="39">G96</f>
        <v>3384500</v>
      </c>
      <c r="H95" s="16">
        <f t="shared" si="39"/>
        <v>3486000</v>
      </c>
    </row>
    <row r="96" spans="1:10" s="4" customFormat="1" ht="79.2" x14ac:dyDescent="0.3">
      <c r="A96" s="69" t="s">
        <v>69</v>
      </c>
      <c r="B96" s="15" t="s">
        <v>49</v>
      </c>
      <c r="C96" s="15" t="s">
        <v>46</v>
      </c>
      <c r="D96" s="22" t="s">
        <v>130</v>
      </c>
      <c r="E96" s="22">
        <v>100</v>
      </c>
      <c r="F96" s="23">
        <f>F97</f>
        <v>3257600</v>
      </c>
      <c r="G96" s="23">
        <f>G97</f>
        <v>3384500</v>
      </c>
      <c r="H96" s="23">
        <f>H97</f>
        <v>3486000</v>
      </c>
    </row>
    <row r="97" spans="1:8" ht="16.8" customHeight="1" x14ac:dyDescent="0.3">
      <c r="A97" s="69" t="s">
        <v>74</v>
      </c>
      <c r="B97" s="15" t="s">
        <v>49</v>
      </c>
      <c r="C97" s="15" t="s">
        <v>46</v>
      </c>
      <c r="D97" s="22" t="s">
        <v>130</v>
      </c>
      <c r="E97" s="22">
        <v>110</v>
      </c>
      <c r="F97" s="23">
        <v>3257600</v>
      </c>
      <c r="G97" s="21">
        <v>3384500</v>
      </c>
      <c r="H97" s="21">
        <v>3486000</v>
      </c>
    </row>
    <row r="98" spans="1:8" ht="52.8" x14ac:dyDescent="0.3">
      <c r="A98" s="66" t="s">
        <v>64</v>
      </c>
      <c r="B98" s="17" t="s">
        <v>49</v>
      </c>
      <c r="C98" s="17" t="s">
        <v>46</v>
      </c>
      <c r="D98" s="11" t="s">
        <v>118</v>
      </c>
      <c r="E98" s="11"/>
      <c r="F98" s="16">
        <f>F99</f>
        <v>145000</v>
      </c>
      <c r="G98" s="16">
        <f t="shared" ref="G98:H98" si="40">G99</f>
        <v>50000</v>
      </c>
      <c r="H98" s="16">
        <f t="shared" si="40"/>
        <v>50000</v>
      </c>
    </row>
    <row r="99" spans="1:8" ht="31.8" customHeight="1" x14ac:dyDescent="0.3">
      <c r="A99" s="69" t="s">
        <v>67</v>
      </c>
      <c r="B99" s="15" t="s">
        <v>49</v>
      </c>
      <c r="C99" s="15" t="s">
        <v>46</v>
      </c>
      <c r="D99" s="22" t="s">
        <v>118</v>
      </c>
      <c r="E99" s="22">
        <v>200</v>
      </c>
      <c r="F99" s="23">
        <f>F100</f>
        <v>145000</v>
      </c>
      <c r="G99" s="23">
        <f t="shared" ref="G99:H99" si="41">G100</f>
        <v>50000</v>
      </c>
      <c r="H99" s="23">
        <f t="shared" si="41"/>
        <v>50000</v>
      </c>
    </row>
    <row r="100" spans="1:8" ht="39.6" x14ac:dyDescent="0.3">
      <c r="A100" s="69" t="s">
        <v>66</v>
      </c>
      <c r="B100" s="15" t="s">
        <v>49</v>
      </c>
      <c r="C100" s="15" t="s">
        <v>46</v>
      </c>
      <c r="D100" s="22" t="s">
        <v>118</v>
      </c>
      <c r="E100" s="22">
        <v>240</v>
      </c>
      <c r="F100" s="23">
        <v>145000</v>
      </c>
      <c r="G100" s="21">
        <v>50000</v>
      </c>
      <c r="H100" s="21">
        <v>50000</v>
      </c>
    </row>
    <row r="101" spans="1:8" ht="52.8" x14ac:dyDescent="0.3">
      <c r="A101" s="66" t="s">
        <v>138</v>
      </c>
      <c r="B101" s="17" t="s">
        <v>49</v>
      </c>
      <c r="C101" s="17" t="s">
        <v>46</v>
      </c>
      <c r="D101" s="11" t="s">
        <v>129</v>
      </c>
      <c r="E101" s="11"/>
      <c r="F101" s="16">
        <f>F102</f>
        <v>288800</v>
      </c>
      <c r="G101" s="16">
        <f t="shared" ref="G101:H101" si="42">G102</f>
        <v>170000</v>
      </c>
      <c r="H101" s="16">
        <f t="shared" si="42"/>
        <v>170000</v>
      </c>
    </row>
    <row r="102" spans="1:8" ht="39.6" x14ac:dyDescent="0.3">
      <c r="A102" s="69" t="s">
        <v>67</v>
      </c>
      <c r="B102" s="15" t="s">
        <v>49</v>
      </c>
      <c r="C102" s="15" t="s">
        <v>46</v>
      </c>
      <c r="D102" s="22" t="s">
        <v>129</v>
      </c>
      <c r="E102" s="22">
        <v>200</v>
      </c>
      <c r="F102" s="23">
        <f>F103</f>
        <v>288800</v>
      </c>
      <c r="G102" s="23">
        <f t="shared" ref="G102:H102" si="43">G103</f>
        <v>170000</v>
      </c>
      <c r="H102" s="23">
        <f t="shared" si="43"/>
        <v>170000</v>
      </c>
    </row>
    <row r="103" spans="1:8" ht="39.6" x14ac:dyDescent="0.3">
      <c r="A103" s="69" t="s">
        <v>66</v>
      </c>
      <c r="B103" s="15" t="s">
        <v>49</v>
      </c>
      <c r="C103" s="15" t="s">
        <v>46</v>
      </c>
      <c r="D103" s="22" t="s">
        <v>129</v>
      </c>
      <c r="E103" s="22">
        <v>240</v>
      </c>
      <c r="F103" s="23">
        <v>288800</v>
      </c>
      <c r="G103" s="21">
        <v>170000</v>
      </c>
      <c r="H103" s="21">
        <v>170000</v>
      </c>
    </row>
    <row r="104" spans="1:8" x14ac:dyDescent="0.3">
      <c r="A104" s="67" t="s">
        <v>77</v>
      </c>
      <c r="B104" s="13" t="s">
        <v>51</v>
      </c>
      <c r="C104" s="13"/>
      <c r="D104" s="28"/>
      <c r="E104" s="28"/>
      <c r="F104" s="16">
        <f>F105</f>
        <v>10000</v>
      </c>
      <c r="G104" s="16">
        <f t="shared" ref="G104:H105" si="44">G105</f>
        <v>10000</v>
      </c>
      <c r="H104" s="16">
        <f t="shared" si="44"/>
        <v>10000</v>
      </c>
    </row>
    <row r="105" spans="1:8" ht="26.4" x14ac:dyDescent="0.3">
      <c r="A105" s="66" t="s">
        <v>33</v>
      </c>
      <c r="B105" s="17" t="s">
        <v>51</v>
      </c>
      <c r="C105" s="17" t="s">
        <v>51</v>
      </c>
      <c r="D105" s="11"/>
      <c r="E105" s="11"/>
      <c r="F105" s="16">
        <f>F106</f>
        <v>10000</v>
      </c>
      <c r="G105" s="16">
        <f t="shared" si="44"/>
        <v>10000</v>
      </c>
      <c r="H105" s="16">
        <f t="shared" si="44"/>
        <v>10000</v>
      </c>
    </row>
    <row r="106" spans="1:8" ht="52.8" x14ac:dyDescent="0.3">
      <c r="A106" s="66" t="s">
        <v>34</v>
      </c>
      <c r="B106" s="17" t="s">
        <v>51</v>
      </c>
      <c r="C106" s="17" t="s">
        <v>51</v>
      </c>
      <c r="D106" s="11" t="s">
        <v>131</v>
      </c>
      <c r="E106" s="11"/>
      <c r="F106" s="16">
        <v>10000</v>
      </c>
      <c r="G106" s="16">
        <v>10000</v>
      </c>
      <c r="H106" s="16">
        <v>10000</v>
      </c>
    </row>
    <row r="107" spans="1:8" ht="39.6" x14ac:dyDescent="0.3">
      <c r="A107" s="69" t="s">
        <v>67</v>
      </c>
      <c r="B107" s="15" t="s">
        <v>51</v>
      </c>
      <c r="C107" s="15" t="s">
        <v>51</v>
      </c>
      <c r="D107" s="22" t="s">
        <v>131</v>
      </c>
      <c r="E107" s="22">
        <v>200</v>
      </c>
      <c r="F107" s="23">
        <v>10000</v>
      </c>
      <c r="G107" s="23">
        <v>10000</v>
      </c>
      <c r="H107" s="23">
        <v>10000</v>
      </c>
    </row>
    <row r="108" spans="1:8" ht="39.6" x14ac:dyDescent="0.3">
      <c r="A108" s="69" t="s">
        <v>66</v>
      </c>
      <c r="B108" s="15" t="s">
        <v>51</v>
      </c>
      <c r="C108" s="15" t="s">
        <v>51</v>
      </c>
      <c r="D108" s="22" t="s">
        <v>131</v>
      </c>
      <c r="E108" s="22">
        <v>240</v>
      </c>
      <c r="F108" s="23">
        <v>10000</v>
      </c>
      <c r="G108" s="21">
        <v>10000</v>
      </c>
      <c r="H108" s="21">
        <v>10000</v>
      </c>
    </row>
    <row r="109" spans="1:8" ht="26.4" x14ac:dyDescent="0.3">
      <c r="A109" s="67" t="s">
        <v>35</v>
      </c>
      <c r="B109" s="13" t="s">
        <v>52</v>
      </c>
      <c r="C109" s="13"/>
      <c r="D109" s="28"/>
      <c r="E109" s="28"/>
      <c r="F109" s="16">
        <f>F110</f>
        <v>5715100</v>
      </c>
      <c r="G109" s="16">
        <f t="shared" ref="G109:H109" si="45">G110</f>
        <v>5027300</v>
      </c>
      <c r="H109" s="16">
        <f t="shared" si="45"/>
        <v>5157900</v>
      </c>
    </row>
    <row r="110" spans="1:8" ht="31.2" customHeight="1" x14ac:dyDescent="0.3">
      <c r="A110" s="66" t="s">
        <v>140</v>
      </c>
      <c r="B110" s="17" t="s">
        <v>52</v>
      </c>
      <c r="C110" s="17" t="s">
        <v>38</v>
      </c>
      <c r="D110" s="11"/>
      <c r="E110" s="11"/>
      <c r="F110" s="16">
        <f>F111+F114</f>
        <v>5715100</v>
      </c>
      <c r="G110" s="16">
        <f t="shared" ref="G110:H110" si="46">G111+G114</f>
        <v>5027300</v>
      </c>
      <c r="H110" s="16">
        <f t="shared" si="46"/>
        <v>5157900</v>
      </c>
    </row>
    <row r="111" spans="1:8" ht="52.8" x14ac:dyDescent="0.3">
      <c r="A111" s="66" t="s">
        <v>141</v>
      </c>
      <c r="B111" s="17" t="s">
        <v>52</v>
      </c>
      <c r="C111" s="17" t="s">
        <v>38</v>
      </c>
      <c r="D111" s="11" t="s">
        <v>119</v>
      </c>
      <c r="E111" s="11"/>
      <c r="F111" s="16">
        <f>F112</f>
        <v>3899900</v>
      </c>
      <c r="G111" s="16">
        <f t="shared" ref="G111:H111" si="47">G112</f>
        <v>4016800</v>
      </c>
      <c r="H111" s="16">
        <f t="shared" si="47"/>
        <v>4137300</v>
      </c>
    </row>
    <row r="112" spans="1:8" ht="79.2" x14ac:dyDescent="0.3">
      <c r="A112" s="69" t="s">
        <v>69</v>
      </c>
      <c r="B112" s="15" t="s">
        <v>52</v>
      </c>
      <c r="C112" s="15" t="s">
        <v>38</v>
      </c>
      <c r="D112" s="22" t="s">
        <v>119</v>
      </c>
      <c r="E112" s="22">
        <v>100</v>
      </c>
      <c r="F112" s="23">
        <f>F113</f>
        <v>3899900</v>
      </c>
      <c r="G112" s="23">
        <f t="shared" ref="G112" si="48">G113</f>
        <v>4016800</v>
      </c>
      <c r="H112" s="23">
        <f t="shared" ref="H112" si="49">H113</f>
        <v>4137300</v>
      </c>
    </row>
    <row r="113" spans="1:8" ht="26.4" x14ac:dyDescent="0.3">
      <c r="A113" s="69" t="s">
        <v>37</v>
      </c>
      <c r="B113" s="15" t="s">
        <v>52</v>
      </c>
      <c r="C113" s="15" t="s">
        <v>38</v>
      </c>
      <c r="D113" s="22" t="s">
        <v>119</v>
      </c>
      <c r="E113" s="22">
        <v>110</v>
      </c>
      <c r="F113" s="23">
        <v>3899900</v>
      </c>
      <c r="G113" s="21">
        <v>4016800</v>
      </c>
      <c r="H113" s="21">
        <v>4137300</v>
      </c>
    </row>
    <row r="114" spans="1:8" ht="52.8" x14ac:dyDescent="0.3">
      <c r="A114" s="66" t="s">
        <v>75</v>
      </c>
      <c r="B114" s="17" t="s">
        <v>52</v>
      </c>
      <c r="C114" s="17" t="s">
        <v>38</v>
      </c>
      <c r="D114" s="11" t="s">
        <v>129</v>
      </c>
      <c r="E114" s="11"/>
      <c r="F114" s="16">
        <f>F115+F117</f>
        <v>1815200</v>
      </c>
      <c r="G114" s="16">
        <f t="shared" ref="G114:H114" si="50">G115+G117</f>
        <v>1010500</v>
      </c>
      <c r="H114" s="16">
        <f t="shared" si="50"/>
        <v>1020600</v>
      </c>
    </row>
    <row r="115" spans="1:8" ht="39.6" x14ac:dyDescent="0.3">
      <c r="A115" s="69" t="s">
        <v>67</v>
      </c>
      <c r="B115" s="15" t="s">
        <v>52</v>
      </c>
      <c r="C115" s="15" t="s">
        <v>38</v>
      </c>
      <c r="D115" s="22" t="s">
        <v>129</v>
      </c>
      <c r="E115" s="22">
        <v>200</v>
      </c>
      <c r="F115" s="23">
        <f>F116</f>
        <v>1814200</v>
      </c>
      <c r="G115" s="23">
        <f t="shared" ref="G115:H115" si="51">G116</f>
        <v>1010000</v>
      </c>
      <c r="H115" s="23">
        <f t="shared" si="51"/>
        <v>1020000</v>
      </c>
    </row>
    <row r="116" spans="1:8" ht="39.6" x14ac:dyDescent="0.3">
      <c r="A116" s="69" t="s">
        <v>66</v>
      </c>
      <c r="B116" s="15" t="s">
        <v>52</v>
      </c>
      <c r="C116" s="15" t="s">
        <v>38</v>
      </c>
      <c r="D116" s="22" t="s">
        <v>129</v>
      </c>
      <c r="E116" s="22">
        <v>240</v>
      </c>
      <c r="F116" s="23">
        <v>1814200</v>
      </c>
      <c r="G116" s="21">
        <v>1010000</v>
      </c>
      <c r="H116" s="21">
        <v>1020000</v>
      </c>
    </row>
    <row r="117" spans="1:8" ht="26.4" x14ac:dyDescent="0.3">
      <c r="A117" s="69" t="s">
        <v>13</v>
      </c>
      <c r="B117" s="15" t="s">
        <v>52</v>
      </c>
      <c r="C117" s="15" t="s">
        <v>38</v>
      </c>
      <c r="D117" s="22" t="s">
        <v>129</v>
      </c>
      <c r="E117" s="22">
        <v>800</v>
      </c>
      <c r="F117" s="23">
        <f>F118</f>
        <v>1000</v>
      </c>
      <c r="G117" s="23">
        <f t="shared" ref="G117:H117" si="52">G118</f>
        <v>500</v>
      </c>
      <c r="H117" s="23">
        <f t="shared" si="52"/>
        <v>600</v>
      </c>
    </row>
    <row r="118" spans="1:8" ht="39.6" x14ac:dyDescent="0.3">
      <c r="A118" s="69" t="s">
        <v>14</v>
      </c>
      <c r="B118" s="15" t="s">
        <v>52</v>
      </c>
      <c r="C118" s="15" t="s">
        <v>38</v>
      </c>
      <c r="D118" s="22" t="s">
        <v>129</v>
      </c>
      <c r="E118" s="22">
        <v>850</v>
      </c>
      <c r="F118" s="23">
        <v>1000</v>
      </c>
      <c r="G118" s="21">
        <v>500</v>
      </c>
      <c r="H118" s="21">
        <v>600</v>
      </c>
    </row>
    <row r="119" spans="1:8" x14ac:dyDescent="0.3">
      <c r="A119" s="67" t="s">
        <v>54</v>
      </c>
      <c r="B119" s="32" t="s">
        <v>58</v>
      </c>
      <c r="C119" s="32"/>
      <c r="D119" s="32"/>
      <c r="E119" s="32"/>
      <c r="F119" s="33">
        <f>F120</f>
        <v>255900</v>
      </c>
      <c r="G119" s="33">
        <f t="shared" ref="G119:H119" si="53">G120</f>
        <v>256000</v>
      </c>
      <c r="H119" s="33">
        <f t="shared" si="53"/>
        <v>256000</v>
      </c>
    </row>
    <row r="120" spans="1:8" x14ac:dyDescent="0.3">
      <c r="A120" s="66" t="s">
        <v>76</v>
      </c>
      <c r="B120" s="34" t="s">
        <v>58</v>
      </c>
      <c r="C120" s="34" t="s">
        <v>38</v>
      </c>
      <c r="D120" s="34"/>
      <c r="E120" s="34"/>
      <c r="F120" s="33">
        <f>F121</f>
        <v>255900</v>
      </c>
      <c r="G120" s="33">
        <f t="shared" ref="G120:H120" si="54">G121</f>
        <v>256000</v>
      </c>
      <c r="H120" s="33">
        <f t="shared" si="54"/>
        <v>256000</v>
      </c>
    </row>
    <row r="121" spans="1:8" ht="26.4" x14ac:dyDescent="0.3">
      <c r="A121" s="66" t="s">
        <v>139</v>
      </c>
      <c r="B121" s="34" t="s">
        <v>58</v>
      </c>
      <c r="C121" s="34" t="s">
        <v>38</v>
      </c>
      <c r="D121" s="34" t="s">
        <v>120</v>
      </c>
      <c r="E121" s="34"/>
      <c r="F121" s="33">
        <f>F122</f>
        <v>255900</v>
      </c>
      <c r="G121" s="33">
        <f t="shared" ref="G121:H121" si="55">G122</f>
        <v>256000</v>
      </c>
      <c r="H121" s="33">
        <f t="shared" si="55"/>
        <v>256000</v>
      </c>
    </row>
    <row r="122" spans="1:8" ht="26.4" x14ac:dyDescent="0.3">
      <c r="A122" s="69" t="s">
        <v>57</v>
      </c>
      <c r="B122" s="35" t="s">
        <v>58</v>
      </c>
      <c r="C122" s="35" t="s">
        <v>38</v>
      </c>
      <c r="D122" s="35" t="s">
        <v>120</v>
      </c>
      <c r="E122" s="35" t="s">
        <v>59</v>
      </c>
      <c r="F122" s="36">
        <f>F123</f>
        <v>255900</v>
      </c>
      <c r="G122" s="36">
        <f t="shared" ref="G122:H122" si="56">G123</f>
        <v>256000</v>
      </c>
      <c r="H122" s="36">
        <f t="shared" si="56"/>
        <v>256000</v>
      </c>
    </row>
    <row r="123" spans="1:8" ht="26.4" x14ac:dyDescent="0.3">
      <c r="A123" s="69" t="s">
        <v>55</v>
      </c>
      <c r="B123" s="35" t="s">
        <v>58</v>
      </c>
      <c r="C123" s="35" t="s">
        <v>38</v>
      </c>
      <c r="D123" s="35" t="s">
        <v>120</v>
      </c>
      <c r="E123" s="35" t="s">
        <v>60</v>
      </c>
      <c r="F123" s="36">
        <v>255900</v>
      </c>
      <c r="G123" s="21">
        <v>256000</v>
      </c>
      <c r="H123" s="21">
        <v>256000</v>
      </c>
    </row>
    <row r="124" spans="1:8" x14ac:dyDescent="0.3">
      <c r="A124" s="69" t="s">
        <v>90</v>
      </c>
      <c r="B124" s="35" t="s">
        <v>91</v>
      </c>
      <c r="C124" s="35" t="s">
        <v>91</v>
      </c>
      <c r="D124" s="35" t="s">
        <v>127</v>
      </c>
      <c r="E124" s="35" t="s">
        <v>128</v>
      </c>
      <c r="F124" s="36"/>
      <c r="G124" s="21">
        <v>469000</v>
      </c>
      <c r="H124" s="21">
        <v>974600</v>
      </c>
    </row>
    <row r="125" spans="1:8" x14ac:dyDescent="0.3">
      <c r="A125" s="66" t="s">
        <v>56</v>
      </c>
      <c r="B125" s="37"/>
      <c r="C125" s="37"/>
      <c r="D125" s="37"/>
      <c r="E125" s="37"/>
      <c r="F125" s="38">
        <f>F7+F51+F59+F64+F77+F104+F109+F119+F124</f>
        <v>30764000</v>
      </c>
      <c r="G125" s="38">
        <f>G7+G51+G59+G64+G77+G104+G109+G119+G124</f>
        <v>19035000</v>
      </c>
      <c r="H125" s="38">
        <f>H7+H51+H59+H64+H77+H104+H109+H119+H124</f>
        <v>19781000</v>
      </c>
    </row>
    <row r="126" spans="1:8" x14ac:dyDescent="0.3">
      <c r="B126" s="4"/>
      <c r="C126" s="4"/>
      <c r="D126" s="4"/>
      <c r="E126" s="4"/>
      <c r="F126" s="5"/>
    </row>
    <row r="127" spans="1:8" x14ac:dyDescent="0.3">
      <c r="B127" s="4"/>
      <c r="C127" s="4"/>
      <c r="D127" s="4"/>
      <c r="E127" s="4"/>
      <c r="F127" s="5"/>
    </row>
    <row r="128" spans="1:8" x14ac:dyDescent="0.3">
      <c r="B128" s="4"/>
      <c r="C128" s="4"/>
      <c r="D128" s="4"/>
      <c r="E128" s="4"/>
      <c r="F128" s="5"/>
    </row>
    <row r="129" spans="2:6" x14ac:dyDescent="0.3">
      <c r="B129" s="4"/>
      <c r="C129" s="4"/>
      <c r="D129" s="4"/>
      <c r="E129" s="4"/>
      <c r="F129" s="5"/>
    </row>
    <row r="130" spans="2:6" x14ac:dyDescent="0.3">
      <c r="B130" s="4"/>
      <c r="C130" s="4"/>
      <c r="D130" s="4"/>
      <c r="E130" s="4"/>
      <c r="F130" s="5"/>
    </row>
    <row r="131" spans="2:6" x14ac:dyDescent="0.3">
      <c r="B131" s="4"/>
      <c r="C131" s="4"/>
      <c r="D131" s="4"/>
      <c r="E131" s="4"/>
      <c r="F131" s="5"/>
    </row>
    <row r="132" spans="2:6" x14ac:dyDescent="0.3">
      <c r="B132" s="4"/>
      <c r="C132" s="4"/>
      <c r="D132" s="4"/>
      <c r="E132" s="4"/>
      <c r="F132" s="5"/>
    </row>
  </sheetData>
  <mergeCells count="5">
    <mergeCell ref="D1:H1"/>
    <mergeCell ref="E3:H3"/>
    <mergeCell ref="A4:H4"/>
    <mergeCell ref="A5:H5"/>
    <mergeCell ref="B2:H2"/>
  </mergeCells>
  <pageMargins left="0.78740157480314965" right="0.11811023622047245" top="0.35433070866141736" bottom="0.35433070866141736" header="0" footer="0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abSelected="1" topLeftCell="A97" workbookViewId="0">
      <selection activeCell="K104" sqref="K104"/>
    </sheetView>
  </sheetViews>
  <sheetFormatPr defaultRowHeight="14.4" x14ac:dyDescent="0.3"/>
  <cols>
    <col min="1" max="1" width="34.6640625" style="10" customWidth="1"/>
    <col min="2" max="2" width="11.109375" customWidth="1"/>
    <col min="3" max="3" width="3.6640625" customWidth="1"/>
    <col min="4" max="4" width="3.109375" customWidth="1"/>
    <col min="5" max="5" width="2.77734375" customWidth="1"/>
    <col min="6" max="6" width="10.44140625" style="6" customWidth="1"/>
    <col min="7" max="7" width="10.21875" style="6" customWidth="1"/>
    <col min="8" max="8" width="10.109375" style="6" customWidth="1"/>
  </cols>
  <sheetData>
    <row r="1" spans="1:8" x14ac:dyDescent="0.3">
      <c r="A1" s="41"/>
      <c r="B1" s="42"/>
      <c r="C1" s="89" t="s">
        <v>92</v>
      </c>
      <c r="D1" s="89"/>
      <c r="E1" s="89"/>
      <c r="F1" s="89"/>
      <c r="G1" s="89"/>
      <c r="H1" s="89"/>
    </row>
    <row r="2" spans="1:8" ht="29.4" customHeight="1" x14ac:dyDescent="0.3">
      <c r="A2" s="41"/>
      <c r="B2" s="90" t="s">
        <v>161</v>
      </c>
      <c r="C2" s="90"/>
      <c r="D2" s="90"/>
      <c r="E2" s="90"/>
      <c r="F2" s="90"/>
      <c r="G2" s="90"/>
      <c r="H2" s="90"/>
    </row>
    <row r="3" spans="1:8" ht="14.4" customHeight="1" x14ac:dyDescent="0.3">
      <c r="A3" s="41"/>
      <c r="B3" s="43"/>
      <c r="C3" s="43"/>
      <c r="D3" s="43"/>
      <c r="E3" s="91" t="s">
        <v>81</v>
      </c>
      <c r="F3" s="91"/>
      <c r="G3" s="91"/>
      <c r="H3" s="91"/>
    </row>
    <row r="4" spans="1:8" ht="46.8" customHeight="1" x14ac:dyDescent="0.3">
      <c r="A4" s="92" t="s">
        <v>151</v>
      </c>
      <c r="B4" s="92"/>
      <c r="C4" s="92"/>
      <c r="D4" s="92"/>
      <c r="E4" s="92"/>
      <c r="F4" s="92"/>
      <c r="G4" s="92"/>
      <c r="H4" s="92"/>
    </row>
    <row r="5" spans="1:8" ht="15" customHeight="1" x14ac:dyDescent="0.3">
      <c r="A5" s="44"/>
      <c r="B5" s="44"/>
      <c r="C5" s="44"/>
      <c r="D5" s="44"/>
      <c r="E5" s="44"/>
      <c r="F5" s="44"/>
      <c r="G5" s="44"/>
      <c r="H5" s="44" t="s">
        <v>109</v>
      </c>
    </row>
    <row r="6" spans="1:8" s="8" customFormat="1" x14ac:dyDescent="0.3">
      <c r="A6" s="45" t="s">
        <v>1</v>
      </c>
      <c r="B6" s="46" t="s">
        <v>3</v>
      </c>
      <c r="C6" s="46" t="s">
        <v>4</v>
      </c>
      <c r="D6" s="46" t="s">
        <v>62</v>
      </c>
      <c r="E6" s="77" t="s">
        <v>2</v>
      </c>
      <c r="F6" s="47" t="s">
        <v>97</v>
      </c>
      <c r="G6" s="47" t="s">
        <v>106</v>
      </c>
      <c r="H6" s="47" t="s">
        <v>153</v>
      </c>
    </row>
    <row r="7" spans="1:8" s="8" customFormat="1" x14ac:dyDescent="0.3">
      <c r="A7" s="45" t="s">
        <v>1</v>
      </c>
      <c r="B7" s="48"/>
      <c r="C7" s="48"/>
      <c r="D7" s="48"/>
      <c r="E7" s="48"/>
      <c r="F7" s="49"/>
      <c r="G7" s="50"/>
      <c r="H7" s="50"/>
    </row>
    <row r="8" spans="1:8" s="8" customFormat="1" x14ac:dyDescent="0.3">
      <c r="A8" s="45" t="s">
        <v>5</v>
      </c>
      <c r="B8" s="51"/>
      <c r="C8" s="52"/>
      <c r="D8" s="52"/>
      <c r="E8" s="52"/>
      <c r="F8" s="53">
        <f>F9+F12+F22+F26+F29</f>
        <v>6725552</v>
      </c>
      <c r="G8" s="53">
        <f t="shared" ref="G8:H8" si="0">G9+G12+G22+G26+G29</f>
        <v>5440950</v>
      </c>
      <c r="H8" s="53">
        <f t="shared" si="0"/>
        <v>5489700</v>
      </c>
    </row>
    <row r="9" spans="1:8" s="8" customFormat="1" ht="57" x14ac:dyDescent="0.3">
      <c r="A9" s="45" t="s">
        <v>6</v>
      </c>
      <c r="B9" s="51"/>
      <c r="C9" s="52"/>
      <c r="D9" s="52"/>
      <c r="E9" s="52"/>
      <c r="F9" s="53">
        <f>F10</f>
        <v>795448</v>
      </c>
      <c r="G9" s="53">
        <f t="shared" ref="G9:H9" si="1">G10</f>
        <v>826500</v>
      </c>
      <c r="H9" s="53">
        <f t="shared" si="1"/>
        <v>851300</v>
      </c>
    </row>
    <row r="10" spans="1:8" s="8" customFormat="1" ht="40.200000000000003" customHeight="1" x14ac:dyDescent="0.3">
      <c r="A10" s="54" t="s">
        <v>126</v>
      </c>
      <c r="B10" s="51" t="s">
        <v>110</v>
      </c>
      <c r="C10" s="52">
        <v>100</v>
      </c>
      <c r="D10" s="52"/>
      <c r="E10" s="52"/>
      <c r="F10" s="49">
        <f>F11</f>
        <v>795448</v>
      </c>
      <c r="G10" s="49">
        <f t="shared" ref="G10:H10" si="2">G11</f>
        <v>826500</v>
      </c>
      <c r="H10" s="49">
        <f t="shared" si="2"/>
        <v>851300</v>
      </c>
    </row>
    <row r="11" spans="1:8" s="8" customFormat="1" ht="72" x14ac:dyDescent="0.3">
      <c r="A11" s="54" t="s">
        <v>7</v>
      </c>
      <c r="B11" s="51" t="s">
        <v>110</v>
      </c>
      <c r="C11" s="52">
        <v>120</v>
      </c>
      <c r="D11" s="52" t="s">
        <v>38</v>
      </c>
      <c r="E11" s="52" t="s">
        <v>39</v>
      </c>
      <c r="F11" s="49">
        <v>795448</v>
      </c>
      <c r="G11" s="50">
        <v>826500</v>
      </c>
      <c r="H11" s="50">
        <v>851300</v>
      </c>
    </row>
    <row r="12" spans="1:8" s="8" customFormat="1" ht="68.400000000000006" x14ac:dyDescent="0.3">
      <c r="A12" s="45" t="s">
        <v>10</v>
      </c>
      <c r="B12" s="55"/>
      <c r="C12" s="55"/>
      <c r="D12" s="56"/>
      <c r="E12" s="56"/>
      <c r="F12" s="53">
        <f>F14+F16+F18+F20</f>
        <v>4081700</v>
      </c>
      <c r="G12" s="53">
        <f t="shared" ref="G12:H12" si="3">G14+G16+G18+G20</f>
        <v>4132100</v>
      </c>
      <c r="H12" s="53">
        <f t="shared" si="3"/>
        <v>4208600</v>
      </c>
    </row>
    <row r="13" spans="1:8" s="8" customFormat="1" ht="37.799999999999997" customHeight="1" x14ac:dyDescent="0.3">
      <c r="A13" s="54" t="s">
        <v>124</v>
      </c>
      <c r="B13" s="55" t="s">
        <v>111</v>
      </c>
      <c r="C13" s="57"/>
      <c r="D13" s="57"/>
      <c r="E13" s="57"/>
      <c r="F13" s="49">
        <f>F12</f>
        <v>4081700</v>
      </c>
      <c r="G13" s="49">
        <f t="shared" ref="G13:H13" si="4">G12</f>
        <v>4132100</v>
      </c>
      <c r="H13" s="49">
        <f t="shared" si="4"/>
        <v>4208600</v>
      </c>
    </row>
    <row r="14" spans="1:8" s="8" customFormat="1" ht="48" x14ac:dyDescent="0.3">
      <c r="A14" s="54" t="s">
        <v>82</v>
      </c>
      <c r="B14" s="57" t="s">
        <v>112</v>
      </c>
      <c r="C14" s="57">
        <v>100</v>
      </c>
      <c r="D14" s="57"/>
      <c r="E14" s="57"/>
      <c r="F14" s="49">
        <f>F15</f>
        <v>3635300</v>
      </c>
      <c r="G14" s="49">
        <f t="shared" ref="G14:H14" si="5">G15</f>
        <v>3777000</v>
      </c>
      <c r="H14" s="49">
        <f t="shared" si="5"/>
        <v>3890000</v>
      </c>
    </row>
    <row r="15" spans="1:8" s="8" customFormat="1" ht="24" x14ac:dyDescent="0.3">
      <c r="A15" s="54" t="s">
        <v>8</v>
      </c>
      <c r="B15" s="57" t="s">
        <v>112</v>
      </c>
      <c r="C15" s="57">
        <v>120</v>
      </c>
      <c r="D15" s="52" t="s">
        <v>38</v>
      </c>
      <c r="E15" s="52" t="s">
        <v>40</v>
      </c>
      <c r="F15" s="49">
        <v>3635300</v>
      </c>
      <c r="G15" s="50">
        <v>3777000</v>
      </c>
      <c r="H15" s="50">
        <v>3890000</v>
      </c>
    </row>
    <row r="16" spans="1:8" s="8" customFormat="1" ht="57" x14ac:dyDescent="0.3">
      <c r="A16" s="45" t="s">
        <v>100</v>
      </c>
      <c r="B16" s="58" t="s">
        <v>122</v>
      </c>
      <c r="C16" s="52" t="s">
        <v>98</v>
      </c>
      <c r="D16" s="56"/>
      <c r="E16" s="56"/>
      <c r="F16" s="49">
        <f>F17</f>
        <v>100</v>
      </c>
      <c r="G16" s="49">
        <f t="shared" ref="G16:H16" si="6">G17</f>
        <v>100</v>
      </c>
      <c r="H16" s="49">
        <f t="shared" si="6"/>
        <v>100</v>
      </c>
    </row>
    <row r="17" spans="1:8" s="8" customFormat="1" ht="36" x14ac:dyDescent="0.3">
      <c r="A17" s="54" t="s">
        <v>66</v>
      </c>
      <c r="B17" s="51" t="s">
        <v>122</v>
      </c>
      <c r="C17" s="52" t="s">
        <v>99</v>
      </c>
      <c r="D17" s="52" t="s">
        <v>38</v>
      </c>
      <c r="E17" s="52" t="s">
        <v>40</v>
      </c>
      <c r="F17" s="49">
        <v>100</v>
      </c>
      <c r="G17" s="50">
        <v>100</v>
      </c>
      <c r="H17" s="50">
        <v>100</v>
      </c>
    </row>
    <row r="18" spans="1:8" s="8" customFormat="1" ht="22.8" x14ac:dyDescent="0.3">
      <c r="A18" s="45" t="s">
        <v>102</v>
      </c>
      <c r="B18" s="55" t="s">
        <v>113</v>
      </c>
      <c r="C18" s="57">
        <v>200</v>
      </c>
      <c r="D18" s="52"/>
      <c r="E18" s="52"/>
      <c r="F18" s="49">
        <f>F19</f>
        <v>361300</v>
      </c>
      <c r="G18" s="49">
        <f t="shared" ref="G18:H18" si="7">G19</f>
        <v>305000</v>
      </c>
      <c r="H18" s="49">
        <f t="shared" si="7"/>
        <v>268500</v>
      </c>
    </row>
    <row r="19" spans="1:8" s="8" customFormat="1" ht="24" x14ac:dyDescent="0.3">
      <c r="A19" s="54" t="s">
        <v>12</v>
      </c>
      <c r="B19" s="57" t="s">
        <v>113</v>
      </c>
      <c r="C19" s="57">
        <v>240</v>
      </c>
      <c r="D19" s="52" t="s">
        <v>38</v>
      </c>
      <c r="E19" s="52" t="s">
        <v>40</v>
      </c>
      <c r="F19" s="49">
        <v>361300</v>
      </c>
      <c r="G19" s="50">
        <v>305000</v>
      </c>
      <c r="H19" s="50">
        <v>268500</v>
      </c>
    </row>
    <row r="20" spans="1:8" s="8" customFormat="1" x14ac:dyDescent="0.3">
      <c r="A20" s="59" t="s">
        <v>13</v>
      </c>
      <c r="B20" s="55" t="s">
        <v>113</v>
      </c>
      <c r="C20" s="57">
        <v>800</v>
      </c>
      <c r="D20" s="52"/>
      <c r="E20" s="52"/>
      <c r="F20" s="49">
        <f>F21</f>
        <v>85000</v>
      </c>
      <c r="G20" s="49">
        <f t="shared" ref="G20:H20" si="8">G21</f>
        <v>50000</v>
      </c>
      <c r="H20" s="49">
        <f t="shared" si="8"/>
        <v>50000</v>
      </c>
    </row>
    <row r="21" spans="1:8" s="8" customFormat="1" ht="36" x14ac:dyDescent="0.3">
      <c r="A21" s="54" t="s">
        <v>14</v>
      </c>
      <c r="B21" s="57" t="s">
        <v>113</v>
      </c>
      <c r="C21" s="57">
        <v>850</v>
      </c>
      <c r="D21" s="52" t="s">
        <v>38</v>
      </c>
      <c r="E21" s="52" t="s">
        <v>40</v>
      </c>
      <c r="F21" s="49">
        <v>85000</v>
      </c>
      <c r="G21" s="50">
        <v>50000</v>
      </c>
      <c r="H21" s="50">
        <v>50000</v>
      </c>
    </row>
    <row r="22" spans="1:8" s="8" customFormat="1" ht="45.6" x14ac:dyDescent="0.3">
      <c r="A22" s="45" t="s">
        <v>148</v>
      </c>
      <c r="B22" s="60"/>
      <c r="C22" s="55"/>
      <c r="D22" s="56"/>
      <c r="E22" s="56"/>
      <c r="F22" s="61">
        <f>F24</f>
        <v>66934</v>
      </c>
      <c r="G22" s="61">
        <f t="shared" ref="G22:H22" si="9">G24</f>
        <v>67000</v>
      </c>
      <c r="H22" s="61">
        <f t="shared" si="9"/>
        <v>67000</v>
      </c>
    </row>
    <row r="23" spans="1:8" s="8" customFormat="1" ht="60" x14ac:dyDescent="0.3">
      <c r="A23" s="54" t="s">
        <v>147</v>
      </c>
      <c r="B23" s="55" t="s">
        <v>114</v>
      </c>
      <c r="C23" s="55"/>
      <c r="D23" s="56"/>
      <c r="E23" s="56"/>
      <c r="F23" s="61">
        <f>F24</f>
        <v>66934</v>
      </c>
      <c r="G23" s="61">
        <f t="shared" ref="G23:H23" si="10">G24</f>
        <v>67000</v>
      </c>
      <c r="H23" s="61">
        <f t="shared" si="10"/>
        <v>67000</v>
      </c>
    </row>
    <row r="24" spans="1:8" s="8" customFormat="1" x14ac:dyDescent="0.3">
      <c r="A24" s="54" t="s">
        <v>15</v>
      </c>
      <c r="B24" s="48" t="s">
        <v>114</v>
      </c>
      <c r="C24" s="57">
        <v>500</v>
      </c>
      <c r="D24" s="52"/>
      <c r="E24" s="52"/>
      <c r="F24" s="49">
        <f>F25</f>
        <v>66934</v>
      </c>
      <c r="G24" s="49">
        <f t="shared" ref="G24:H24" si="11">G25</f>
        <v>67000</v>
      </c>
      <c r="H24" s="49">
        <f t="shared" si="11"/>
        <v>67000</v>
      </c>
    </row>
    <row r="25" spans="1:8" s="8" customFormat="1" x14ac:dyDescent="0.3">
      <c r="A25" s="54" t="s">
        <v>16</v>
      </c>
      <c r="B25" s="48" t="s">
        <v>114</v>
      </c>
      <c r="C25" s="57">
        <v>540</v>
      </c>
      <c r="D25" s="52" t="s">
        <v>38</v>
      </c>
      <c r="E25" s="52" t="s">
        <v>43</v>
      </c>
      <c r="F25" s="49">
        <v>66934</v>
      </c>
      <c r="G25" s="50">
        <v>67000</v>
      </c>
      <c r="H25" s="50">
        <v>67000</v>
      </c>
    </row>
    <row r="26" spans="1:8" s="8" customFormat="1" ht="34.200000000000003" x14ac:dyDescent="0.3">
      <c r="A26" s="45" t="s">
        <v>18</v>
      </c>
      <c r="B26" s="55" t="s">
        <v>115</v>
      </c>
      <c r="C26" s="55"/>
      <c r="D26" s="57"/>
      <c r="E26" s="57"/>
      <c r="F26" s="53">
        <f>F27</f>
        <v>461460</v>
      </c>
      <c r="G26" s="53">
        <f t="shared" ref="G26:H26" si="12">G27</f>
        <v>190350</v>
      </c>
      <c r="H26" s="53">
        <f t="shared" si="12"/>
        <v>197800</v>
      </c>
    </row>
    <row r="27" spans="1:8" s="8" customFormat="1" ht="48" x14ac:dyDescent="0.3">
      <c r="A27" s="54" t="s">
        <v>83</v>
      </c>
      <c r="B27" s="57" t="s">
        <v>115</v>
      </c>
      <c r="C27" s="57">
        <v>800</v>
      </c>
      <c r="D27" s="52"/>
      <c r="E27" s="52"/>
      <c r="F27" s="49">
        <f>F28</f>
        <v>461460</v>
      </c>
      <c r="G27" s="49">
        <f t="shared" ref="G27:H27" si="13">G28</f>
        <v>190350</v>
      </c>
      <c r="H27" s="49">
        <f t="shared" si="13"/>
        <v>197800</v>
      </c>
    </row>
    <row r="28" spans="1:8" s="8" customFormat="1" x14ac:dyDescent="0.3">
      <c r="A28" s="54" t="s">
        <v>13</v>
      </c>
      <c r="B28" s="57" t="s">
        <v>115</v>
      </c>
      <c r="C28" s="57">
        <v>870</v>
      </c>
      <c r="D28" s="52" t="s">
        <v>38</v>
      </c>
      <c r="E28" s="52" t="s">
        <v>93</v>
      </c>
      <c r="F28" s="49">
        <v>461460</v>
      </c>
      <c r="G28" s="50">
        <v>190350</v>
      </c>
      <c r="H28" s="50">
        <v>197800</v>
      </c>
    </row>
    <row r="29" spans="1:8" s="8" customFormat="1" x14ac:dyDescent="0.3">
      <c r="A29" s="45" t="s">
        <v>105</v>
      </c>
      <c r="B29" s="55"/>
      <c r="C29" s="55"/>
      <c r="D29" s="56"/>
      <c r="E29" s="56"/>
      <c r="F29" s="53">
        <f>F30+F36+F39</f>
        <v>1320010</v>
      </c>
      <c r="G29" s="53">
        <f t="shared" ref="G29:H29" si="14">G30</f>
        <v>225000</v>
      </c>
      <c r="H29" s="53">
        <f t="shared" si="14"/>
        <v>165000</v>
      </c>
    </row>
    <row r="30" spans="1:8" s="8" customFormat="1" ht="68.400000000000006" x14ac:dyDescent="0.3">
      <c r="A30" s="45" t="s">
        <v>44</v>
      </c>
      <c r="B30" s="55" t="s">
        <v>111</v>
      </c>
      <c r="C30" s="57"/>
      <c r="D30" s="57"/>
      <c r="E30" s="57"/>
      <c r="F30" s="49">
        <f>F31+F42</f>
        <v>366130</v>
      </c>
      <c r="G30" s="49">
        <f t="shared" ref="G30:H30" si="15">G32</f>
        <v>225000</v>
      </c>
      <c r="H30" s="49">
        <f t="shared" si="15"/>
        <v>165000</v>
      </c>
    </row>
    <row r="31" spans="1:8" s="8" customFormat="1" ht="45.6" x14ac:dyDescent="0.3">
      <c r="A31" s="62" t="s">
        <v>146</v>
      </c>
      <c r="B31" s="55" t="s">
        <v>136</v>
      </c>
      <c r="C31" s="57"/>
      <c r="D31" s="57"/>
      <c r="E31" s="57"/>
      <c r="F31" s="49">
        <f>F32+F34</f>
        <v>320400</v>
      </c>
      <c r="G31" s="49">
        <f t="shared" ref="G31:H31" si="16">G32</f>
        <v>225000</v>
      </c>
      <c r="H31" s="49">
        <f t="shared" si="16"/>
        <v>165000</v>
      </c>
    </row>
    <row r="32" spans="1:8" s="8" customFormat="1" ht="36" x14ac:dyDescent="0.3">
      <c r="A32" s="63" t="s">
        <v>67</v>
      </c>
      <c r="B32" s="57" t="s">
        <v>136</v>
      </c>
      <c r="C32" s="57">
        <v>200</v>
      </c>
      <c r="D32" s="57"/>
      <c r="E32" s="57"/>
      <c r="F32" s="49">
        <f>F33</f>
        <v>270400</v>
      </c>
      <c r="G32" s="49">
        <f t="shared" ref="G32:H32" si="17">G33</f>
        <v>225000</v>
      </c>
      <c r="H32" s="49">
        <f t="shared" si="17"/>
        <v>165000</v>
      </c>
    </row>
    <row r="33" spans="1:8" s="8" customFormat="1" ht="36" x14ac:dyDescent="0.3">
      <c r="A33" s="63" t="s">
        <v>66</v>
      </c>
      <c r="B33" s="57" t="s">
        <v>136</v>
      </c>
      <c r="C33" s="57">
        <v>240</v>
      </c>
      <c r="D33" s="52" t="s">
        <v>38</v>
      </c>
      <c r="E33" s="57">
        <v>13</v>
      </c>
      <c r="F33" s="49">
        <v>270400</v>
      </c>
      <c r="G33" s="50">
        <v>225000</v>
      </c>
      <c r="H33" s="50">
        <v>165000</v>
      </c>
    </row>
    <row r="34" spans="1:8" s="8" customFormat="1" x14ac:dyDescent="0.3">
      <c r="A34" s="64" t="s">
        <v>13</v>
      </c>
      <c r="B34" s="57" t="s">
        <v>136</v>
      </c>
      <c r="C34" s="57">
        <v>800</v>
      </c>
      <c r="D34" s="52" t="s">
        <v>38</v>
      </c>
      <c r="E34" s="57">
        <v>13</v>
      </c>
      <c r="F34" s="49">
        <f>F35</f>
        <v>50000</v>
      </c>
      <c r="G34" s="50"/>
      <c r="H34" s="50"/>
    </row>
    <row r="35" spans="1:8" s="8" customFormat="1" x14ac:dyDescent="0.3">
      <c r="A35" s="64" t="s">
        <v>149</v>
      </c>
      <c r="B35" s="57" t="s">
        <v>136</v>
      </c>
      <c r="C35" s="57">
        <v>850</v>
      </c>
      <c r="D35" s="52" t="s">
        <v>38</v>
      </c>
      <c r="E35" s="57">
        <v>13</v>
      </c>
      <c r="F35" s="49">
        <v>50000</v>
      </c>
      <c r="G35" s="50"/>
      <c r="H35" s="50"/>
    </row>
    <row r="36" spans="1:8" s="8" customFormat="1" ht="36" x14ac:dyDescent="0.3">
      <c r="A36" s="64" t="s">
        <v>170</v>
      </c>
      <c r="B36" s="81" t="s">
        <v>169</v>
      </c>
      <c r="C36" s="57"/>
      <c r="D36" s="52"/>
      <c r="E36" s="57"/>
      <c r="F36" s="49">
        <f>F37</f>
        <v>309632</v>
      </c>
      <c r="G36" s="50"/>
      <c r="H36" s="50"/>
    </row>
    <row r="37" spans="1:8" s="8" customFormat="1" x14ac:dyDescent="0.3">
      <c r="A37" s="64" t="s">
        <v>171</v>
      </c>
      <c r="B37" s="80" t="s">
        <v>169</v>
      </c>
      <c r="C37" s="57">
        <v>200</v>
      </c>
      <c r="D37" s="52" t="s">
        <v>38</v>
      </c>
      <c r="E37" s="57">
        <v>13</v>
      </c>
      <c r="F37" s="49">
        <f>F38</f>
        <v>309632</v>
      </c>
      <c r="G37" s="50"/>
      <c r="H37" s="50"/>
    </row>
    <row r="38" spans="1:8" s="8" customFormat="1" ht="48" x14ac:dyDescent="0.3">
      <c r="A38" s="64" t="s">
        <v>172</v>
      </c>
      <c r="B38" s="80" t="s">
        <v>169</v>
      </c>
      <c r="C38" s="57">
        <v>240</v>
      </c>
      <c r="D38" s="52" t="s">
        <v>38</v>
      </c>
      <c r="E38" s="57">
        <v>13</v>
      </c>
      <c r="F38" s="49">
        <v>309632</v>
      </c>
      <c r="G38" s="50"/>
      <c r="H38" s="50"/>
    </row>
    <row r="39" spans="1:8" s="8" customFormat="1" ht="48" x14ac:dyDescent="0.3">
      <c r="A39" s="64" t="s">
        <v>176</v>
      </c>
      <c r="B39" s="80" t="s">
        <v>175</v>
      </c>
      <c r="C39" s="57"/>
      <c r="D39" s="52"/>
      <c r="E39" s="57"/>
      <c r="F39" s="49">
        <f>F40</f>
        <v>644248</v>
      </c>
      <c r="G39" s="50"/>
      <c r="H39" s="50"/>
    </row>
    <row r="40" spans="1:8" s="8" customFormat="1" ht="24" x14ac:dyDescent="0.3">
      <c r="A40" s="79" t="s">
        <v>11</v>
      </c>
      <c r="B40" s="80" t="s">
        <v>175</v>
      </c>
      <c r="C40" s="57">
        <v>200</v>
      </c>
      <c r="D40" s="52" t="s">
        <v>38</v>
      </c>
      <c r="E40" s="57">
        <v>13</v>
      </c>
      <c r="F40" s="49">
        <f>F41</f>
        <v>644248</v>
      </c>
      <c r="G40" s="50"/>
      <c r="H40" s="50"/>
    </row>
    <row r="41" spans="1:8" s="8" customFormat="1" ht="24" x14ac:dyDescent="0.3">
      <c r="A41" s="79" t="s">
        <v>45</v>
      </c>
      <c r="B41" s="80" t="s">
        <v>175</v>
      </c>
      <c r="C41" s="57">
        <v>240</v>
      </c>
      <c r="D41" s="52" t="s">
        <v>38</v>
      </c>
      <c r="E41" s="57">
        <v>13</v>
      </c>
      <c r="F41" s="49">
        <v>644248</v>
      </c>
      <c r="G41" s="50"/>
      <c r="H41" s="50"/>
    </row>
    <row r="42" spans="1:8" s="8" customFormat="1" ht="45.6" x14ac:dyDescent="0.3">
      <c r="A42" s="62" t="s">
        <v>146</v>
      </c>
      <c r="B42" s="55" t="s">
        <v>136</v>
      </c>
      <c r="C42" s="57"/>
      <c r="D42" s="52"/>
      <c r="E42" s="57"/>
      <c r="F42" s="49">
        <f>F43</f>
        <v>45730</v>
      </c>
      <c r="G42" s="50"/>
      <c r="H42" s="50"/>
    </row>
    <row r="43" spans="1:8" s="8" customFormat="1" ht="36" x14ac:dyDescent="0.3">
      <c r="A43" s="63" t="s">
        <v>158</v>
      </c>
      <c r="B43" s="57" t="s">
        <v>136</v>
      </c>
      <c r="C43" s="57">
        <v>200</v>
      </c>
      <c r="D43" s="52"/>
      <c r="E43" s="57"/>
      <c r="F43" s="49">
        <f>F44</f>
        <v>45730</v>
      </c>
      <c r="G43" s="50"/>
      <c r="H43" s="50"/>
    </row>
    <row r="44" spans="1:8" s="8" customFormat="1" ht="36" x14ac:dyDescent="0.3">
      <c r="A44" s="63" t="s">
        <v>159</v>
      </c>
      <c r="B44" s="57" t="s">
        <v>136</v>
      </c>
      <c r="C44" s="57">
        <v>240</v>
      </c>
      <c r="D44" s="52" t="s">
        <v>38</v>
      </c>
      <c r="E44" s="57">
        <v>13</v>
      </c>
      <c r="F44" s="49">
        <v>45730</v>
      </c>
      <c r="G44" s="50"/>
      <c r="H44" s="50"/>
    </row>
    <row r="45" spans="1:8" s="8" customFormat="1" ht="68.400000000000006" x14ac:dyDescent="0.3">
      <c r="A45" s="45" t="s">
        <v>22</v>
      </c>
      <c r="B45" s="55" t="s">
        <v>135</v>
      </c>
      <c r="C45" s="57"/>
      <c r="D45" s="57"/>
      <c r="E45" s="57"/>
      <c r="F45" s="53">
        <f>F46</f>
        <v>150000</v>
      </c>
      <c r="G45" s="53">
        <f t="shared" ref="G45:H45" si="18">G46</f>
        <v>50000</v>
      </c>
      <c r="H45" s="53">
        <f t="shared" si="18"/>
        <v>50000</v>
      </c>
    </row>
    <row r="46" spans="1:8" s="8" customFormat="1" ht="36" x14ac:dyDescent="0.3">
      <c r="A46" s="63" t="s">
        <v>67</v>
      </c>
      <c r="B46" s="57" t="s">
        <v>135</v>
      </c>
      <c r="C46" s="57">
        <v>200</v>
      </c>
      <c r="D46" s="57"/>
      <c r="E46" s="57"/>
      <c r="F46" s="49">
        <f>F47</f>
        <v>150000</v>
      </c>
      <c r="G46" s="49">
        <f>G47</f>
        <v>50000</v>
      </c>
      <c r="H46" s="49">
        <f>H47</f>
        <v>50000</v>
      </c>
    </row>
    <row r="47" spans="1:8" s="8" customFormat="1" ht="24" x14ac:dyDescent="0.3">
      <c r="A47" s="63" t="s">
        <v>154</v>
      </c>
      <c r="B47" s="57" t="s">
        <v>135</v>
      </c>
      <c r="C47" s="57">
        <v>240</v>
      </c>
      <c r="D47" s="52" t="s">
        <v>46</v>
      </c>
      <c r="E47" s="52" t="s">
        <v>47</v>
      </c>
      <c r="F47" s="49">
        <v>150000</v>
      </c>
      <c r="G47" s="50">
        <v>50000</v>
      </c>
      <c r="H47" s="50">
        <v>50000</v>
      </c>
    </row>
    <row r="48" spans="1:8" s="8" customFormat="1" x14ac:dyDescent="0.3">
      <c r="A48" s="78" t="s">
        <v>166</v>
      </c>
      <c r="B48" s="57"/>
      <c r="C48" s="57"/>
      <c r="D48" s="52"/>
      <c r="E48" s="52"/>
      <c r="F48" s="53">
        <f>F49</f>
        <v>111564</v>
      </c>
      <c r="G48" s="50"/>
      <c r="H48" s="50"/>
    </row>
    <row r="49" spans="1:8" s="8" customFormat="1" ht="22.8" x14ac:dyDescent="0.3">
      <c r="A49" s="78" t="s">
        <v>167</v>
      </c>
      <c r="B49" s="55" t="s">
        <v>168</v>
      </c>
      <c r="C49" s="57"/>
      <c r="D49" s="52"/>
      <c r="E49" s="52"/>
      <c r="F49" s="53">
        <f>F50</f>
        <v>111564</v>
      </c>
      <c r="G49" s="50"/>
      <c r="H49" s="50"/>
    </row>
    <row r="50" spans="1:8" s="8" customFormat="1" ht="36" x14ac:dyDescent="0.3">
      <c r="A50" s="79" t="s">
        <v>67</v>
      </c>
      <c r="B50" s="57" t="s">
        <v>168</v>
      </c>
      <c r="C50" s="57">
        <v>200</v>
      </c>
      <c r="D50" s="52"/>
      <c r="E50" s="52"/>
      <c r="F50" s="49">
        <f>F51</f>
        <v>111564</v>
      </c>
      <c r="G50" s="50"/>
      <c r="H50" s="50"/>
    </row>
    <row r="51" spans="1:8" s="8" customFormat="1" ht="36" x14ac:dyDescent="0.3">
      <c r="A51" s="79" t="s">
        <v>66</v>
      </c>
      <c r="B51" s="57" t="s">
        <v>168</v>
      </c>
      <c r="C51" s="57">
        <v>240</v>
      </c>
      <c r="D51" s="52" t="s">
        <v>40</v>
      </c>
      <c r="E51" s="52" t="s">
        <v>43</v>
      </c>
      <c r="F51" s="49">
        <v>111564</v>
      </c>
      <c r="G51" s="50"/>
      <c r="H51" s="50"/>
    </row>
    <row r="52" spans="1:8" s="8" customFormat="1" x14ac:dyDescent="0.3">
      <c r="A52" s="45" t="s">
        <v>24</v>
      </c>
      <c r="B52" s="55"/>
      <c r="C52" s="55"/>
      <c r="D52" s="56"/>
      <c r="E52" s="56"/>
      <c r="F52" s="53">
        <f>F53</f>
        <v>2057393</v>
      </c>
      <c r="G52" s="53">
        <f t="shared" ref="G52:H52" si="19">G53</f>
        <v>1807560</v>
      </c>
      <c r="H52" s="53">
        <f t="shared" si="19"/>
        <v>1875800</v>
      </c>
    </row>
    <row r="53" spans="1:8" s="8" customFormat="1" ht="57" x14ac:dyDescent="0.3">
      <c r="A53" s="45" t="s">
        <v>25</v>
      </c>
      <c r="B53" s="55" t="s">
        <v>134</v>
      </c>
      <c r="C53" s="57"/>
      <c r="D53" s="57"/>
      <c r="E53" s="57"/>
      <c r="F53" s="49">
        <f>F54</f>
        <v>2057393</v>
      </c>
      <c r="G53" s="49">
        <f t="shared" ref="G53:H53" si="20">G54</f>
        <v>1807560</v>
      </c>
      <c r="H53" s="49">
        <f t="shared" si="20"/>
        <v>1875800</v>
      </c>
    </row>
    <row r="54" spans="1:8" s="8" customFormat="1" ht="24" x14ac:dyDescent="0.3">
      <c r="A54" s="54" t="s">
        <v>26</v>
      </c>
      <c r="B54" s="57" t="s">
        <v>134</v>
      </c>
      <c r="C54" s="57">
        <v>200</v>
      </c>
      <c r="D54" s="57"/>
      <c r="E54" s="57"/>
      <c r="F54" s="49">
        <f>F55</f>
        <v>2057393</v>
      </c>
      <c r="G54" s="49">
        <f t="shared" ref="G54:H54" si="21">G55</f>
        <v>1807560</v>
      </c>
      <c r="H54" s="49">
        <f t="shared" si="21"/>
        <v>1875800</v>
      </c>
    </row>
    <row r="55" spans="1:8" s="8" customFormat="1" ht="24" x14ac:dyDescent="0.3">
      <c r="A55" s="54" t="s">
        <v>27</v>
      </c>
      <c r="B55" s="57" t="s">
        <v>134</v>
      </c>
      <c r="C55" s="57">
        <v>240</v>
      </c>
      <c r="D55" s="52" t="s">
        <v>40</v>
      </c>
      <c r="E55" s="52" t="s">
        <v>47</v>
      </c>
      <c r="F55" s="49">
        <v>2057393</v>
      </c>
      <c r="G55" s="50">
        <v>1807560</v>
      </c>
      <c r="H55" s="50">
        <v>1875800</v>
      </c>
    </row>
    <row r="56" spans="1:8" s="8" customFormat="1" ht="36.6" customHeight="1" x14ac:dyDescent="0.3">
      <c r="A56" s="45" t="s">
        <v>101</v>
      </c>
      <c r="B56" s="55" t="s">
        <v>133</v>
      </c>
      <c r="C56" s="55"/>
      <c r="D56" s="55"/>
      <c r="E56" s="55"/>
      <c r="F56" s="53">
        <f>F57</f>
        <v>99000</v>
      </c>
      <c r="G56" s="53">
        <f t="shared" ref="G56:H56" si="22">G57</f>
        <v>30000</v>
      </c>
      <c r="H56" s="53">
        <f t="shared" si="22"/>
        <v>30000</v>
      </c>
    </row>
    <row r="57" spans="1:8" s="8" customFormat="1" ht="24" x14ac:dyDescent="0.3">
      <c r="A57" s="54" t="s">
        <v>26</v>
      </c>
      <c r="B57" s="57" t="s">
        <v>133</v>
      </c>
      <c r="C57" s="57">
        <v>200</v>
      </c>
      <c r="D57" s="57"/>
      <c r="E57" s="57"/>
      <c r="F57" s="49">
        <f>F58</f>
        <v>99000</v>
      </c>
      <c r="G57" s="49">
        <f t="shared" ref="G57:H57" si="23">G58</f>
        <v>30000</v>
      </c>
      <c r="H57" s="49">
        <f t="shared" si="23"/>
        <v>30000</v>
      </c>
    </row>
    <row r="58" spans="1:8" s="8" customFormat="1" ht="24" x14ac:dyDescent="0.3">
      <c r="A58" s="54" t="s">
        <v>84</v>
      </c>
      <c r="B58" s="57" t="s">
        <v>133</v>
      </c>
      <c r="C58" s="57">
        <v>240</v>
      </c>
      <c r="D58" s="52" t="s">
        <v>40</v>
      </c>
      <c r="E58" s="57">
        <v>12</v>
      </c>
      <c r="F58" s="49">
        <v>99000</v>
      </c>
      <c r="G58" s="50">
        <v>30000</v>
      </c>
      <c r="H58" s="50">
        <v>30000</v>
      </c>
    </row>
    <row r="59" spans="1:8" s="8" customFormat="1" ht="45.6" x14ac:dyDescent="0.3">
      <c r="A59" s="45" t="s">
        <v>31</v>
      </c>
      <c r="B59" s="55"/>
      <c r="C59" s="57"/>
      <c r="D59" s="57"/>
      <c r="E59" s="57"/>
      <c r="F59" s="53">
        <f>F60</f>
        <v>76888</v>
      </c>
      <c r="G59" s="53">
        <f t="shared" ref="G59:H59" si="24">G60</f>
        <v>51890</v>
      </c>
      <c r="H59" s="53">
        <f t="shared" si="24"/>
        <v>42100</v>
      </c>
    </row>
    <row r="60" spans="1:8" s="8" customFormat="1" ht="24" x14ac:dyDescent="0.3">
      <c r="A60" s="54" t="s">
        <v>84</v>
      </c>
      <c r="B60" s="57" t="s">
        <v>132</v>
      </c>
      <c r="C60" s="57">
        <v>200</v>
      </c>
      <c r="D60" s="57"/>
      <c r="E60" s="57"/>
      <c r="F60" s="49">
        <f>F61</f>
        <v>76888</v>
      </c>
      <c r="G60" s="49">
        <f t="shared" ref="G60:H60" si="25">G61</f>
        <v>51890</v>
      </c>
      <c r="H60" s="49">
        <f t="shared" si="25"/>
        <v>42100</v>
      </c>
    </row>
    <row r="61" spans="1:8" s="8" customFormat="1" x14ac:dyDescent="0.3">
      <c r="A61" s="54" t="s">
        <v>94</v>
      </c>
      <c r="B61" s="57" t="s">
        <v>132</v>
      </c>
      <c r="C61" s="57">
        <v>240</v>
      </c>
      <c r="D61" s="52" t="s">
        <v>49</v>
      </c>
      <c r="E61" s="52" t="s">
        <v>38</v>
      </c>
      <c r="F61" s="49">
        <v>76888</v>
      </c>
      <c r="G61" s="50">
        <v>51890</v>
      </c>
      <c r="H61" s="50">
        <v>42100</v>
      </c>
    </row>
    <row r="62" spans="1:8" s="8" customFormat="1" ht="68.400000000000006" x14ac:dyDescent="0.3">
      <c r="A62" s="78" t="s">
        <v>163</v>
      </c>
      <c r="B62" s="57"/>
      <c r="C62" s="57"/>
      <c r="D62" s="52"/>
      <c r="E62" s="52"/>
      <c r="F62" s="53">
        <f>F63</f>
        <v>3322731</v>
      </c>
      <c r="G62" s="53">
        <f t="shared" ref="G62:H62" si="26">G63</f>
        <v>110000</v>
      </c>
      <c r="H62" s="53">
        <f t="shared" si="26"/>
        <v>0</v>
      </c>
    </row>
    <row r="63" spans="1:8" s="8" customFormat="1" ht="36" x14ac:dyDescent="0.3">
      <c r="A63" s="79" t="s">
        <v>164</v>
      </c>
      <c r="B63" s="80" t="s">
        <v>162</v>
      </c>
      <c r="C63" s="57">
        <v>400</v>
      </c>
      <c r="D63" s="52"/>
      <c r="E63" s="52"/>
      <c r="F63" s="49">
        <f>F64</f>
        <v>3322731</v>
      </c>
      <c r="G63" s="49">
        <f t="shared" ref="G63:H63" si="27">G64</f>
        <v>110000</v>
      </c>
      <c r="H63" s="49">
        <f t="shared" si="27"/>
        <v>0</v>
      </c>
    </row>
    <row r="64" spans="1:8" s="8" customFormat="1" x14ac:dyDescent="0.3">
      <c r="A64" s="79" t="s">
        <v>165</v>
      </c>
      <c r="B64" s="80" t="s">
        <v>162</v>
      </c>
      <c r="C64" s="57">
        <v>410</v>
      </c>
      <c r="D64" s="52" t="s">
        <v>49</v>
      </c>
      <c r="E64" s="52" t="s">
        <v>38</v>
      </c>
      <c r="F64" s="49">
        <v>3322731</v>
      </c>
      <c r="G64" s="50">
        <v>110000</v>
      </c>
      <c r="H64" s="50"/>
    </row>
    <row r="65" spans="1:8" s="8" customFormat="1" ht="36" x14ac:dyDescent="0.3">
      <c r="A65" s="82" t="s">
        <v>174</v>
      </c>
      <c r="B65" s="80" t="s">
        <v>173</v>
      </c>
      <c r="C65" s="57"/>
      <c r="D65" s="52"/>
      <c r="E65" s="52"/>
      <c r="F65" s="49">
        <f>F66</f>
        <v>2600000</v>
      </c>
      <c r="G65" s="50"/>
      <c r="H65" s="50"/>
    </row>
    <row r="66" spans="1:8" s="8" customFormat="1" ht="36" x14ac:dyDescent="0.3">
      <c r="A66" s="79" t="s">
        <v>164</v>
      </c>
      <c r="B66" s="80" t="s">
        <v>173</v>
      </c>
      <c r="C66" s="57">
        <v>400</v>
      </c>
      <c r="D66" s="52"/>
      <c r="E66" s="52"/>
      <c r="F66" s="49">
        <f>F67</f>
        <v>2600000</v>
      </c>
      <c r="G66" s="50"/>
      <c r="H66" s="50"/>
    </row>
    <row r="67" spans="1:8" s="8" customFormat="1" x14ac:dyDescent="0.3">
      <c r="A67" s="79" t="s">
        <v>165</v>
      </c>
      <c r="B67" s="80" t="s">
        <v>173</v>
      </c>
      <c r="C67" s="57">
        <v>410</v>
      </c>
      <c r="D67" s="52" t="s">
        <v>49</v>
      </c>
      <c r="E67" s="52" t="s">
        <v>39</v>
      </c>
      <c r="F67" s="49">
        <v>2600000</v>
      </c>
      <c r="G67" s="50"/>
      <c r="H67" s="50"/>
    </row>
    <row r="68" spans="1:8" s="8" customFormat="1" x14ac:dyDescent="0.3">
      <c r="A68" s="45" t="s">
        <v>103</v>
      </c>
      <c r="B68" s="55"/>
      <c r="C68" s="55"/>
      <c r="D68" s="56"/>
      <c r="E68" s="56"/>
      <c r="F68" s="53">
        <f>F69+F72+F78+F81+F75</f>
        <v>9364972</v>
      </c>
      <c r="G68" s="53">
        <f t="shared" ref="G68:H68" si="28">G69+G72+G78+G81+G75</f>
        <v>5504500</v>
      </c>
      <c r="H68" s="53">
        <f t="shared" si="28"/>
        <v>5606000</v>
      </c>
    </row>
    <row r="69" spans="1:8" s="8" customFormat="1" ht="79.8" x14ac:dyDescent="0.3">
      <c r="A69" s="45" t="s">
        <v>85</v>
      </c>
      <c r="B69" s="55" t="s">
        <v>116</v>
      </c>
      <c r="C69" s="57"/>
      <c r="D69" s="57"/>
      <c r="E69" s="57"/>
      <c r="F69" s="49">
        <f>F70</f>
        <v>1274200</v>
      </c>
      <c r="G69" s="49">
        <f t="shared" ref="G69:H69" si="29">G70</f>
        <v>900000</v>
      </c>
      <c r="H69" s="49">
        <f t="shared" si="29"/>
        <v>900000</v>
      </c>
    </row>
    <row r="70" spans="1:8" s="8" customFormat="1" ht="36" x14ac:dyDescent="0.3">
      <c r="A70" s="54" t="s">
        <v>86</v>
      </c>
      <c r="B70" s="57" t="s">
        <v>116</v>
      </c>
      <c r="C70" s="57">
        <v>200</v>
      </c>
      <c r="D70" s="57"/>
      <c r="E70" s="57"/>
      <c r="F70" s="49">
        <f>F71</f>
        <v>1274200</v>
      </c>
      <c r="G70" s="49">
        <f>G71</f>
        <v>900000</v>
      </c>
      <c r="H70" s="49">
        <f>H71</f>
        <v>900000</v>
      </c>
    </row>
    <row r="71" spans="1:8" s="8" customFormat="1" ht="24" x14ac:dyDescent="0.3">
      <c r="A71" s="54" t="s">
        <v>26</v>
      </c>
      <c r="B71" s="57" t="s">
        <v>116</v>
      </c>
      <c r="C71" s="57">
        <v>240</v>
      </c>
      <c r="D71" s="52" t="s">
        <v>49</v>
      </c>
      <c r="E71" s="52" t="s">
        <v>46</v>
      </c>
      <c r="F71" s="49">
        <v>1274200</v>
      </c>
      <c r="G71" s="50">
        <v>900000</v>
      </c>
      <c r="H71" s="50">
        <v>900000</v>
      </c>
    </row>
    <row r="72" spans="1:8" s="8" customFormat="1" ht="57" x14ac:dyDescent="0.3">
      <c r="A72" s="45" t="s">
        <v>155</v>
      </c>
      <c r="B72" s="55" t="s">
        <v>117</v>
      </c>
      <c r="C72" s="57"/>
      <c r="D72" s="57"/>
      <c r="E72" s="57"/>
      <c r="F72" s="49">
        <f>F73</f>
        <v>4399372</v>
      </c>
      <c r="G72" s="49">
        <f t="shared" ref="G72:H73" si="30">G73</f>
        <v>1000000</v>
      </c>
      <c r="H72" s="49">
        <f t="shared" si="30"/>
        <v>1000000</v>
      </c>
    </row>
    <row r="73" spans="1:8" s="8" customFormat="1" ht="24" x14ac:dyDescent="0.3">
      <c r="A73" s="54" t="s">
        <v>26</v>
      </c>
      <c r="B73" s="57" t="s">
        <v>117</v>
      </c>
      <c r="C73" s="57">
        <v>200</v>
      </c>
      <c r="D73" s="57"/>
      <c r="E73" s="57"/>
      <c r="F73" s="49">
        <f>F74</f>
        <v>4399372</v>
      </c>
      <c r="G73" s="49">
        <f t="shared" si="30"/>
        <v>1000000</v>
      </c>
      <c r="H73" s="49">
        <f t="shared" si="30"/>
        <v>1000000</v>
      </c>
    </row>
    <row r="74" spans="1:8" s="8" customFormat="1" ht="24" x14ac:dyDescent="0.3">
      <c r="A74" s="54" t="s">
        <v>27</v>
      </c>
      <c r="B74" s="57" t="s">
        <v>117</v>
      </c>
      <c r="C74" s="57">
        <v>240</v>
      </c>
      <c r="D74" s="52" t="s">
        <v>49</v>
      </c>
      <c r="E74" s="52" t="s">
        <v>46</v>
      </c>
      <c r="F74" s="49">
        <v>4399372</v>
      </c>
      <c r="G74" s="50">
        <v>1000000</v>
      </c>
      <c r="H74" s="50">
        <v>1000000</v>
      </c>
    </row>
    <row r="75" spans="1:8" s="8" customFormat="1" ht="48" x14ac:dyDescent="0.3">
      <c r="A75" s="54" t="s">
        <v>138</v>
      </c>
      <c r="B75" s="57" t="s">
        <v>129</v>
      </c>
      <c r="C75" s="57"/>
      <c r="D75" s="52"/>
      <c r="E75" s="52"/>
      <c r="F75" s="49">
        <f>F76</f>
        <v>288800</v>
      </c>
      <c r="G75" s="49">
        <f t="shared" ref="G75:H75" si="31">G76</f>
        <v>170000</v>
      </c>
      <c r="H75" s="49">
        <f t="shared" si="31"/>
        <v>170000</v>
      </c>
    </row>
    <row r="76" spans="1:8" s="8" customFormat="1" ht="36" x14ac:dyDescent="0.3">
      <c r="A76" s="54" t="s">
        <v>67</v>
      </c>
      <c r="B76" s="57" t="s">
        <v>129</v>
      </c>
      <c r="C76" s="57">
        <v>200</v>
      </c>
      <c r="D76" s="52"/>
      <c r="E76" s="52"/>
      <c r="F76" s="49">
        <f>F77</f>
        <v>288800</v>
      </c>
      <c r="G76" s="49">
        <f t="shared" ref="G76:H76" si="32">G77</f>
        <v>170000</v>
      </c>
      <c r="H76" s="49">
        <f t="shared" si="32"/>
        <v>170000</v>
      </c>
    </row>
    <row r="77" spans="1:8" s="8" customFormat="1" x14ac:dyDescent="0.3">
      <c r="A77" s="54" t="s">
        <v>137</v>
      </c>
      <c r="B77" s="57" t="s">
        <v>129</v>
      </c>
      <c r="C77" s="57">
        <v>240</v>
      </c>
      <c r="D77" s="52" t="s">
        <v>49</v>
      </c>
      <c r="E77" s="52" t="s">
        <v>46</v>
      </c>
      <c r="F77" s="49">
        <v>288800</v>
      </c>
      <c r="G77" s="50">
        <v>170000</v>
      </c>
      <c r="H77" s="50">
        <v>170000</v>
      </c>
    </row>
    <row r="78" spans="1:8" s="8" customFormat="1" ht="45.6" x14ac:dyDescent="0.3">
      <c r="A78" s="45" t="s">
        <v>63</v>
      </c>
      <c r="B78" s="55" t="s">
        <v>130</v>
      </c>
      <c r="C78" s="55"/>
      <c r="D78" s="55"/>
      <c r="E78" s="55"/>
      <c r="F78" s="49">
        <f>F79</f>
        <v>3257600</v>
      </c>
      <c r="G78" s="49">
        <f t="shared" ref="G78:H78" si="33">G79</f>
        <v>3384500</v>
      </c>
      <c r="H78" s="49">
        <f t="shared" si="33"/>
        <v>3486000</v>
      </c>
    </row>
    <row r="79" spans="1:8" s="8" customFormat="1" ht="72" x14ac:dyDescent="0.3">
      <c r="A79" s="54" t="s">
        <v>69</v>
      </c>
      <c r="B79" s="57" t="s">
        <v>130</v>
      </c>
      <c r="C79" s="57">
        <v>100</v>
      </c>
      <c r="D79" s="57"/>
      <c r="E79" s="57"/>
      <c r="F79" s="49">
        <f>F80</f>
        <v>3257600</v>
      </c>
      <c r="G79" s="49">
        <f t="shared" ref="G79:H79" si="34">G80</f>
        <v>3384500</v>
      </c>
      <c r="H79" s="49">
        <f t="shared" si="34"/>
        <v>3486000</v>
      </c>
    </row>
    <row r="80" spans="1:8" s="8" customFormat="1" ht="24" x14ac:dyDescent="0.3">
      <c r="A80" s="54" t="s">
        <v>74</v>
      </c>
      <c r="B80" s="57" t="s">
        <v>130</v>
      </c>
      <c r="C80" s="57">
        <v>110</v>
      </c>
      <c r="D80" s="52" t="s">
        <v>49</v>
      </c>
      <c r="E80" s="52" t="s">
        <v>46</v>
      </c>
      <c r="F80" s="49">
        <v>3257600</v>
      </c>
      <c r="G80" s="50">
        <v>3384500</v>
      </c>
      <c r="H80" s="50">
        <v>3486000</v>
      </c>
    </row>
    <row r="81" spans="1:8" s="8" customFormat="1" ht="45.6" x14ac:dyDescent="0.3">
      <c r="A81" s="45" t="s">
        <v>64</v>
      </c>
      <c r="B81" s="55" t="s">
        <v>118</v>
      </c>
      <c r="C81" s="55"/>
      <c r="D81" s="56"/>
      <c r="E81" s="56"/>
      <c r="F81" s="49">
        <f>F82</f>
        <v>145000</v>
      </c>
      <c r="G81" s="49">
        <f t="shared" ref="G81:H81" si="35">G82</f>
        <v>50000</v>
      </c>
      <c r="H81" s="49">
        <f t="shared" si="35"/>
        <v>50000</v>
      </c>
    </row>
    <row r="82" spans="1:8" s="8" customFormat="1" ht="24" x14ac:dyDescent="0.3">
      <c r="A82" s="54" t="s">
        <v>26</v>
      </c>
      <c r="B82" s="57" t="s">
        <v>118</v>
      </c>
      <c r="C82" s="57">
        <v>200</v>
      </c>
      <c r="D82" s="52"/>
      <c r="E82" s="52"/>
      <c r="F82" s="49">
        <f>F83</f>
        <v>145000</v>
      </c>
      <c r="G82" s="49">
        <f t="shared" ref="G82:H82" si="36">G83</f>
        <v>50000</v>
      </c>
      <c r="H82" s="49">
        <f t="shared" si="36"/>
        <v>50000</v>
      </c>
    </row>
    <row r="83" spans="1:8" s="8" customFormat="1" ht="24" x14ac:dyDescent="0.3">
      <c r="A83" s="54" t="s">
        <v>27</v>
      </c>
      <c r="B83" s="57" t="s">
        <v>118</v>
      </c>
      <c r="C83" s="57">
        <v>240</v>
      </c>
      <c r="D83" s="52" t="s">
        <v>49</v>
      </c>
      <c r="E83" s="52" t="s">
        <v>46</v>
      </c>
      <c r="F83" s="49">
        <v>145000</v>
      </c>
      <c r="G83" s="50">
        <v>50000</v>
      </c>
      <c r="H83" s="50">
        <v>50000</v>
      </c>
    </row>
    <row r="84" spans="1:8" s="8" customFormat="1" ht="22.8" x14ac:dyDescent="0.3">
      <c r="A84" s="45" t="s">
        <v>33</v>
      </c>
      <c r="B84" s="57" t="s">
        <v>131</v>
      </c>
      <c r="C84" s="57"/>
      <c r="D84" s="57"/>
      <c r="E84" s="57"/>
      <c r="F84" s="53">
        <f>F85</f>
        <v>10000</v>
      </c>
      <c r="G84" s="53">
        <f t="shared" ref="G84:H84" si="37">G85</f>
        <v>10000</v>
      </c>
      <c r="H84" s="53">
        <f t="shared" si="37"/>
        <v>10000</v>
      </c>
    </row>
    <row r="85" spans="1:8" s="8" customFormat="1" ht="36" x14ac:dyDescent="0.3">
      <c r="A85" s="54" t="s">
        <v>34</v>
      </c>
      <c r="B85" s="57" t="s">
        <v>131</v>
      </c>
      <c r="C85" s="57">
        <v>200</v>
      </c>
      <c r="D85" s="57"/>
      <c r="E85" s="57"/>
      <c r="F85" s="49">
        <f>F86</f>
        <v>10000</v>
      </c>
      <c r="G85" s="49">
        <f t="shared" ref="G85:H85" si="38">G86</f>
        <v>10000</v>
      </c>
      <c r="H85" s="49">
        <f t="shared" si="38"/>
        <v>10000</v>
      </c>
    </row>
    <row r="86" spans="1:8" s="8" customFormat="1" ht="27" customHeight="1" x14ac:dyDescent="0.3">
      <c r="A86" s="54" t="s">
        <v>87</v>
      </c>
      <c r="B86" s="57" t="s">
        <v>131</v>
      </c>
      <c r="C86" s="57">
        <v>240</v>
      </c>
      <c r="D86" s="52" t="s">
        <v>51</v>
      </c>
      <c r="E86" s="52" t="s">
        <v>51</v>
      </c>
      <c r="F86" s="49">
        <v>10000</v>
      </c>
      <c r="G86" s="50">
        <v>10000</v>
      </c>
      <c r="H86" s="50">
        <v>10000</v>
      </c>
    </row>
    <row r="87" spans="1:8" s="8" customFormat="1" x14ac:dyDescent="0.3">
      <c r="A87" s="45" t="s">
        <v>104</v>
      </c>
      <c r="B87" s="55"/>
      <c r="C87" s="55"/>
      <c r="D87" s="56"/>
      <c r="E87" s="56"/>
      <c r="F87" s="53">
        <f>F88+F91</f>
        <v>5715100</v>
      </c>
      <c r="G87" s="53">
        <f t="shared" ref="G87:H87" si="39">G88+G91</f>
        <v>5027300</v>
      </c>
      <c r="H87" s="53">
        <f t="shared" si="39"/>
        <v>5157900</v>
      </c>
    </row>
    <row r="88" spans="1:8" s="8" customFormat="1" ht="34.200000000000003" x14ac:dyDescent="0.3">
      <c r="A88" s="45" t="s">
        <v>36</v>
      </c>
      <c r="B88" s="55" t="s">
        <v>119</v>
      </c>
      <c r="C88" s="57"/>
      <c r="D88" s="57"/>
      <c r="E88" s="57"/>
      <c r="F88" s="49">
        <f>F89</f>
        <v>3899900</v>
      </c>
      <c r="G88" s="49">
        <f t="shared" ref="G88:H88" si="40">G89</f>
        <v>4016800</v>
      </c>
      <c r="H88" s="49">
        <f t="shared" si="40"/>
        <v>4137300</v>
      </c>
    </row>
    <row r="89" spans="1:8" s="8" customFormat="1" ht="48" x14ac:dyDescent="0.3">
      <c r="A89" s="54" t="s">
        <v>53</v>
      </c>
      <c r="B89" s="57" t="s">
        <v>119</v>
      </c>
      <c r="C89" s="57">
        <v>100</v>
      </c>
      <c r="D89" s="57"/>
      <c r="E89" s="57"/>
      <c r="F89" s="49">
        <f>F90</f>
        <v>3899900</v>
      </c>
      <c r="G89" s="49">
        <f t="shared" ref="G89:H89" si="41">G90</f>
        <v>4016800</v>
      </c>
      <c r="H89" s="49">
        <f t="shared" si="41"/>
        <v>4137300</v>
      </c>
    </row>
    <row r="90" spans="1:8" s="8" customFormat="1" ht="24" x14ac:dyDescent="0.3">
      <c r="A90" s="54" t="s">
        <v>37</v>
      </c>
      <c r="B90" s="57" t="s">
        <v>119</v>
      </c>
      <c r="C90" s="57">
        <v>110</v>
      </c>
      <c r="D90" s="52" t="s">
        <v>52</v>
      </c>
      <c r="E90" s="52" t="s">
        <v>38</v>
      </c>
      <c r="F90" s="49">
        <v>3899900</v>
      </c>
      <c r="G90" s="50">
        <v>4016800</v>
      </c>
      <c r="H90" s="50">
        <v>4137300</v>
      </c>
    </row>
    <row r="91" spans="1:8" s="8" customFormat="1" ht="68.400000000000006" x14ac:dyDescent="0.3">
      <c r="A91" s="45" t="s">
        <v>88</v>
      </c>
      <c r="B91" s="60" t="s">
        <v>129</v>
      </c>
      <c r="C91" s="57"/>
      <c r="D91" s="57"/>
      <c r="E91" s="57"/>
      <c r="F91" s="49">
        <f>F92+F94</f>
        <v>1815200</v>
      </c>
      <c r="G91" s="49">
        <f t="shared" ref="G91:H91" si="42">G92+G94</f>
        <v>1010500</v>
      </c>
      <c r="H91" s="49">
        <f t="shared" si="42"/>
        <v>1020600</v>
      </c>
    </row>
    <row r="92" spans="1:8" s="8" customFormat="1" ht="24" x14ac:dyDescent="0.3">
      <c r="A92" s="54" t="s">
        <v>27</v>
      </c>
      <c r="B92" s="48" t="s">
        <v>129</v>
      </c>
      <c r="C92" s="57">
        <v>200</v>
      </c>
      <c r="D92" s="57"/>
      <c r="E92" s="57"/>
      <c r="F92" s="49">
        <f>F93</f>
        <v>1814200</v>
      </c>
      <c r="G92" s="49">
        <f t="shared" ref="G92:H92" si="43">G93</f>
        <v>1010000</v>
      </c>
      <c r="H92" s="49">
        <f t="shared" si="43"/>
        <v>1020000</v>
      </c>
    </row>
    <row r="93" spans="1:8" s="8" customFormat="1" ht="24" x14ac:dyDescent="0.3">
      <c r="A93" s="54" t="s">
        <v>95</v>
      </c>
      <c r="B93" s="48" t="s">
        <v>129</v>
      </c>
      <c r="C93" s="57">
        <v>240</v>
      </c>
      <c r="D93" s="52" t="s">
        <v>52</v>
      </c>
      <c r="E93" s="52" t="s">
        <v>38</v>
      </c>
      <c r="F93" s="49">
        <v>1814200</v>
      </c>
      <c r="G93" s="50">
        <v>1010000</v>
      </c>
      <c r="H93" s="50">
        <v>1020000</v>
      </c>
    </row>
    <row r="94" spans="1:8" s="8" customFormat="1" x14ac:dyDescent="0.3">
      <c r="A94" s="54" t="s">
        <v>13</v>
      </c>
      <c r="B94" s="48" t="s">
        <v>129</v>
      </c>
      <c r="C94" s="57">
        <v>800</v>
      </c>
      <c r="D94" s="57"/>
      <c r="E94" s="57"/>
      <c r="F94" s="49">
        <f>F95</f>
        <v>1000</v>
      </c>
      <c r="G94" s="49">
        <f t="shared" ref="G94:H94" si="44">G95</f>
        <v>500</v>
      </c>
      <c r="H94" s="49">
        <f t="shared" si="44"/>
        <v>600</v>
      </c>
    </row>
    <row r="95" spans="1:8" s="8" customFormat="1" ht="36" x14ac:dyDescent="0.3">
      <c r="A95" s="54" t="s">
        <v>14</v>
      </c>
      <c r="B95" s="48" t="s">
        <v>129</v>
      </c>
      <c r="C95" s="57">
        <v>850</v>
      </c>
      <c r="D95" s="52" t="s">
        <v>52</v>
      </c>
      <c r="E95" s="52" t="s">
        <v>38</v>
      </c>
      <c r="F95" s="49">
        <v>1000</v>
      </c>
      <c r="G95" s="50">
        <v>500</v>
      </c>
      <c r="H95" s="50">
        <v>600</v>
      </c>
    </row>
    <row r="96" spans="1:8" s="8" customFormat="1" ht="34.200000000000003" x14ac:dyDescent="0.3">
      <c r="A96" s="45" t="s">
        <v>89</v>
      </c>
      <c r="B96" s="60" t="s">
        <v>120</v>
      </c>
      <c r="C96" s="56"/>
      <c r="D96" s="52"/>
      <c r="E96" s="52"/>
      <c r="F96" s="53">
        <f>F97</f>
        <v>255900</v>
      </c>
      <c r="G96" s="53">
        <f t="shared" ref="G96:H96" si="45">G97</f>
        <v>256000</v>
      </c>
      <c r="H96" s="53">
        <f t="shared" si="45"/>
        <v>256000</v>
      </c>
    </row>
    <row r="97" spans="1:8" s="8" customFormat="1" ht="24" x14ac:dyDescent="0.3">
      <c r="A97" s="54" t="s">
        <v>57</v>
      </c>
      <c r="B97" s="48" t="s">
        <v>120</v>
      </c>
      <c r="C97" s="52">
        <v>300</v>
      </c>
      <c r="D97" s="52"/>
      <c r="E97" s="52"/>
      <c r="F97" s="49">
        <f>F98</f>
        <v>255900</v>
      </c>
      <c r="G97" s="49">
        <f t="shared" ref="G97:H97" si="46">G98</f>
        <v>256000</v>
      </c>
      <c r="H97" s="49">
        <f t="shared" si="46"/>
        <v>256000</v>
      </c>
    </row>
    <row r="98" spans="1:8" s="8" customFormat="1" ht="24" x14ac:dyDescent="0.3">
      <c r="A98" s="54" t="s">
        <v>55</v>
      </c>
      <c r="B98" s="48" t="s">
        <v>120</v>
      </c>
      <c r="C98" s="52" t="s">
        <v>60</v>
      </c>
      <c r="D98" s="52" t="s">
        <v>58</v>
      </c>
      <c r="E98" s="52" t="s">
        <v>38</v>
      </c>
      <c r="F98" s="49">
        <v>255900</v>
      </c>
      <c r="G98" s="50">
        <v>256000</v>
      </c>
      <c r="H98" s="50">
        <v>256000</v>
      </c>
    </row>
    <row r="99" spans="1:8" s="8" customFormat="1" ht="79.8" x14ac:dyDescent="0.3">
      <c r="A99" s="45" t="s">
        <v>68</v>
      </c>
      <c r="B99" s="60" t="s">
        <v>123</v>
      </c>
      <c r="C99" s="56"/>
      <c r="D99" s="56"/>
      <c r="E99" s="56"/>
      <c r="F99" s="53">
        <f>F100+F102</f>
        <v>274900</v>
      </c>
      <c r="G99" s="53">
        <f t="shared" ref="G99:H99" si="47">G100+G102</f>
        <v>277800</v>
      </c>
      <c r="H99" s="53">
        <f t="shared" si="47"/>
        <v>288900</v>
      </c>
    </row>
    <row r="100" spans="1:8" s="8" customFormat="1" ht="72" x14ac:dyDescent="0.3">
      <c r="A100" s="54" t="s">
        <v>69</v>
      </c>
      <c r="B100" s="48" t="s">
        <v>123</v>
      </c>
      <c r="C100" s="52" t="s">
        <v>41</v>
      </c>
      <c r="D100" s="52"/>
      <c r="E100" s="52"/>
      <c r="F100" s="49">
        <f>F101</f>
        <v>243600</v>
      </c>
      <c r="G100" s="49">
        <f t="shared" ref="G100:H100" si="48">G101</f>
        <v>246500</v>
      </c>
      <c r="H100" s="49">
        <f t="shared" si="48"/>
        <v>257600</v>
      </c>
    </row>
    <row r="101" spans="1:8" s="8" customFormat="1" ht="24" x14ac:dyDescent="0.3">
      <c r="A101" s="54" t="s">
        <v>70</v>
      </c>
      <c r="B101" s="48" t="s">
        <v>123</v>
      </c>
      <c r="C101" s="52" t="s">
        <v>42</v>
      </c>
      <c r="D101" s="52" t="s">
        <v>39</v>
      </c>
      <c r="E101" s="52" t="s">
        <v>46</v>
      </c>
      <c r="F101" s="49">
        <v>243600</v>
      </c>
      <c r="G101" s="50">
        <v>246500</v>
      </c>
      <c r="H101" s="50">
        <v>257600</v>
      </c>
    </row>
    <row r="102" spans="1:8" s="8" customFormat="1" ht="36" x14ac:dyDescent="0.3">
      <c r="A102" s="54" t="s">
        <v>67</v>
      </c>
      <c r="B102" s="48" t="s">
        <v>123</v>
      </c>
      <c r="C102" s="52" t="s">
        <v>98</v>
      </c>
      <c r="D102" s="52"/>
      <c r="E102" s="52"/>
      <c r="F102" s="49">
        <f>F103</f>
        <v>31300</v>
      </c>
      <c r="G102" s="49">
        <f t="shared" ref="G102:H102" si="49">G103</f>
        <v>31300</v>
      </c>
      <c r="H102" s="49">
        <f t="shared" si="49"/>
        <v>31300</v>
      </c>
    </row>
    <row r="103" spans="1:8" s="8" customFormat="1" ht="36" x14ac:dyDescent="0.3">
      <c r="A103" s="54" t="s">
        <v>66</v>
      </c>
      <c r="B103" s="48" t="s">
        <v>123</v>
      </c>
      <c r="C103" s="52" t="s">
        <v>99</v>
      </c>
      <c r="D103" s="52" t="s">
        <v>39</v>
      </c>
      <c r="E103" s="52" t="s">
        <v>46</v>
      </c>
      <c r="F103" s="49">
        <v>31300</v>
      </c>
      <c r="G103" s="50">
        <v>31300</v>
      </c>
      <c r="H103" s="50">
        <v>31300</v>
      </c>
    </row>
    <row r="104" spans="1:8" s="8" customFormat="1" x14ac:dyDescent="0.3">
      <c r="A104" s="54" t="s">
        <v>90</v>
      </c>
      <c r="B104" s="76" t="s">
        <v>127</v>
      </c>
      <c r="C104" s="52" t="s">
        <v>128</v>
      </c>
      <c r="D104" s="52" t="s">
        <v>91</v>
      </c>
      <c r="E104" s="52" t="s">
        <v>91</v>
      </c>
      <c r="F104" s="49"/>
      <c r="G104" s="50">
        <v>469000</v>
      </c>
      <c r="H104" s="50">
        <v>974600</v>
      </c>
    </row>
    <row r="105" spans="1:8" s="9" customFormat="1" x14ac:dyDescent="0.3">
      <c r="A105" s="59" t="s">
        <v>96</v>
      </c>
      <c r="B105" s="60"/>
      <c r="C105" s="60"/>
      <c r="D105" s="60"/>
      <c r="E105" s="60"/>
      <c r="F105" s="53">
        <f>F8+F45+F48+F52+F56+F59+F68+F84+F87+F96+F99+F104+F62+F65</f>
        <v>30764000</v>
      </c>
      <c r="G105" s="53">
        <f>G8+G45+G48+G52+G56+G59+G68+G84+G87+G96+G99+G104+G62+G65</f>
        <v>19035000</v>
      </c>
      <c r="H105" s="53">
        <f>H8+H45+H52+H56+H59+H68+H84+H87+H96+H99+H104</f>
        <v>19781000</v>
      </c>
    </row>
  </sheetData>
  <mergeCells count="4">
    <mergeCell ref="C1:H1"/>
    <mergeCell ref="B2:H2"/>
    <mergeCell ref="E3:H3"/>
    <mergeCell ref="A4:H4"/>
  </mergeCells>
  <pageMargins left="0.98425196850393704" right="0.43307086614173229" top="0.55118110236220474" bottom="0.55118110236220474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таб.1</vt:lpstr>
      <vt:lpstr>таб.2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2021-04-22T06:12:52Z</dcterms:modified>
</cp:coreProperties>
</file>