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8" windowWidth="14808" windowHeight="74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0" i="1" l="1"/>
  <c r="D31" i="1" l="1"/>
  <c r="E6" i="1" l="1"/>
  <c r="F6" i="1"/>
  <c r="D6" i="1"/>
  <c r="E31" i="1" l="1"/>
  <c r="E30" i="1" s="1"/>
  <c r="F31" i="1"/>
  <c r="F30" i="1" s="1"/>
  <c r="F18" i="1" l="1"/>
  <c r="E18" i="1"/>
  <c r="F16" i="1"/>
  <c r="E16" i="1"/>
  <c r="F11" i="1"/>
  <c r="E11" i="1"/>
  <c r="E28" i="1" l="1"/>
  <c r="F15" i="1"/>
  <c r="F28" i="1" s="1"/>
  <c r="E15" i="1"/>
  <c r="F29" i="1" l="1"/>
  <c r="F41" i="1"/>
  <c r="E41" i="1"/>
  <c r="E29" i="1"/>
  <c r="D16" i="1"/>
  <c r="D18" i="1" l="1"/>
  <c r="D11" i="1" l="1"/>
  <c r="D28" i="1" l="1"/>
  <c r="D15" i="1"/>
  <c r="D41" i="1" l="1"/>
  <c r="D29" i="1"/>
</calcChain>
</file>

<file path=xl/sharedStrings.xml><?xml version="1.0" encoding="utf-8"?>
<sst xmlns="http://schemas.openxmlformats.org/spreadsheetml/2006/main" count="77" uniqueCount="76">
  <si>
    <t>код</t>
  </si>
  <si>
    <t>наименование</t>
  </si>
  <si>
    <t>100 1 03 02000 01 0000 110</t>
  </si>
  <si>
    <t>Акцизы по подакцизным товарам (продукции), производимым на территории Российской Федерации</t>
  </si>
  <si>
    <t>100 1 03 02230 01 0000 110</t>
  </si>
  <si>
    <t>100 1 03 02250 01 0000 110</t>
  </si>
  <si>
    <t>182 1 01 00000 00 0000 000</t>
  </si>
  <si>
    <t>Налоги на прибыль, доходы</t>
  </si>
  <si>
    <t>182 1 01 02021 01 0000 110</t>
  </si>
  <si>
    <t>Налог на доходы физических лиц</t>
  </si>
  <si>
    <t>182 1 01 02040 01 0000 110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</si>
  <si>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</si>
  <si>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182 1 05 03010 01 0000 110</t>
  </si>
  <si>
    <t xml:space="preserve">Единый сельскохозяйственный налог </t>
  </si>
  <si>
    <t>182 1 06 00000 00 0000 000</t>
  </si>
  <si>
    <t>Налоги на имущество</t>
  </si>
  <si>
    <t>182 1 06 01000 00 0000 110</t>
  </si>
  <si>
    <t>Налог на имущество физических лиц</t>
  </si>
  <si>
    <t>182 1 06 01030 10 0000 110</t>
  </si>
  <si>
    <t>Налог на имущество физических лиц, зачисляемый в бюджеты поселений</t>
  </si>
  <si>
    <t>182 1 06 06000 00 0000 110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</si>
  <si>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</si>
  <si>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</si>
  <si>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</si>
  <si>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</si>
  <si>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</si>
  <si>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555 1 13 01995 10 0000 130</t>
  </si>
  <si>
    <t>Прочие доходы от оказания платных услуг получателями средств</t>
  </si>
  <si>
    <t>000 1 00 00000 00 0000 000</t>
  </si>
  <si>
    <t>Итого  собственных доходов</t>
  </si>
  <si>
    <t xml:space="preserve">Итого  доходов </t>
  </si>
  <si>
    <t>555 2 02 00000 00 0000 000</t>
  </si>
  <si>
    <t>Безвозмездные поступления от других бюджетов бюджетной системы РФ</t>
  </si>
  <si>
    <t>в том числе:</t>
  </si>
  <si>
    <t>Дотации бюджетам поселений на выравнивание уровня бюджетной обеспеченности</t>
  </si>
  <si>
    <t>Всего доходов</t>
  </si>
  <si>
    <t>Таблица №1</t>
  </si>
  <si>
    <t>Приложение №1</t>
  </si>
  <si>
    <t>555 2 02 35118 10 0000 150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</si>
  <si>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</si>
  <si>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>Субвенции на осуществление полномочий по решению вопросов в сфере административных правонарушений</t>
  </si>
  <si>
    <t>555 1 11 09045 10 0000 120</t>
  </si>
  <si>
    <t>Прочие поступления от использования имущества, находящегося в собственности сельских поселений</t>
  </si>
  <si>
    <t xml:space="preserve">Безвозмездные поступления </t>
  </si>
  <si>
    <t>555 2 02 15001 10 0000 150</t>
  </si>
  <si>
    <t>2022 г.</t>
  </si>
  <si>
    <t>2021 г.</t>
  </si>
  <si>
    <t>555 2 02 30024 10 0000 150</t>
  </si>
  <si>
    <t>555 2 02 29999 10 0000 150</t>
  </si>
  <si>
    <t>прочие субсидии бюджетам сельских поселений</t>
  </si>
  <si>
    <t>555 1 14 02053 10 0000 410</t>
  </si>
  <si>
    <t xml:space="preserve">Доходы от реализации иного имущества, находящегося в собственности сельских поселений </t>
  </si>
  <si>
    <t>555 1 11 05025 10 0000 120</t>
  </si>
  <si>
    <t xml:space="preserve"> Доходы, получаемые в виде арендной платы      </t>
  </si>
  <si>
    <t>555 1 13 02995 10 0000 130</t>
  </si>
  <si>
    <t>Прочие доходы от компенсации затрат бюджетов сельских поселений</t>
  </si>
  <si>
    <t>Доходы от уплаты акцизов на автомобильный бензин, подлежащие распределению между бюджетами субъектов РФ и местными бюджетами с учетом установленных дифференцир.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</si>
  <si>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дифференц. нормативов отчислений в местные бюджеты</t>
  </si>
  <si>
    <t>555 117 05050 10 0000 180</t>
  </si>
  <si>
    <t>Прочие неналоговые доходы бюджетов сельских поселений</t>
  </si>
  <si>
    <t>2023 г.</t>
  </si>
  <si>
    <t>100 1 03 02240 01 0000 110</t>
  </si>
  <si>
    <t>100 1 03 02260 01 0000 110</t>
  </si>
  <si>
    <t>Доходы муниципального образования Березовского сельсовета Новосибирского района Новосибирской области на 2021 год и плановый период 2022-2023 годы (руб.)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</si>
  <si>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</si>
  <si>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</si>
  <si>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 решению Совета депутатов
Березовского сельсовета Новосибирского района 
Новосибирской области 3 сессии от 10.12.2020 г.</t>
  </si>
  <si>
    <t>555 202 20299 10 0000 150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</si>
  <si>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</si>
  <si>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555 1 16 10123 01 0101 140 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</si>
  <si>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</si>
  <si>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555 2 07 05030 10 0000 150</t>
  </si>
  <si>
    <t xml:space="preserve"> Прочие безвозмездные поступления в бюджеты сельских поселений                                                                                                                                                                                                </t>
  </si>
  <si>
    <t>Прочие субсидии бюджетам сельских поселений</t>
  </si>
  <si>
    <t>Инициативные платежи, зачисляемые в бюджеты сельских поселений</t>
  </si>
  <si>
    <t>555 1 17 15030 10 0000 150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</si>
</sst>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\ _₽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5" fillId="0" borderId="11" xfId="0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ont="1" applyFill="1"/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 wrapText="1"/>
    </xf>
    <xf numFmtId="165" fontId="1" fillId="0" borderId="24" xfId="0" applyNumberFormat="1" applyFon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2" fontId="1" fillId="2" borderId="2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/>
    <xf numFmtId="2" fontId="2" fillId="0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wrapText="1"/>
    </xf>
    <xf numFmtId="0" fontId="5" fillId="0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topLeftCell="A12" workbookViewId="0">
      <selection activeCell="B45" sqref="B45"/>
    </sheetView>
  </sheetViews>
  <sheetFormatPr defaultRowHeight="14.4" x14ac:dyDescent="0.3"/>
  <cols>
    <col min="1" max="1" width="23.77734375" style="1" customWidth="1"/>
    <col min="2" max="2" width="39.6640625" style="1" customWidth="1"/>
    <col min="3" max="3" width="14.44140625" style="1" customWidth="1"/>
    <col min="4" max="4" width="13.77734375" style="1" customWidth="1"/>
    <col min="5" max="5" width="12.21875" style="1" customWidth="1"/>
    <col min="6" max="6" width="12.88671875" style="1" customWidth="1"/>
    <col min="7" max="7" width="9.109375" style="1" bestFit="1" customWidth="1"/>
    <col min="8" max="16384" width="8.88671875" style="1"/>
  </cols>
  <sheetData>
    <row r="1" spans="1:6" x14ac:dyDescent="0.3">
      <c r="C1" s="77" t="s">
        <v>37</v>
      </c>
      <c r="D1" s="77"/>
      <c r="E1" s="77"/>
      <c r="F1" s="77"/>
    </row>
    <row r="2" spans="1:6" ht="39.6" customHeight="1" x14ac:dyDescent="0.3">
      <c r="A2" s="2"/>
      <c r="B2" s="2"/>
      <c r="C2" s="78" t="s">
        <v>66</v>
      </c>
      <c r="D2" s="78"/>
      <c r="E2" s="78"/>
      <c r="F2" s="78"/>
    </row>
    <row r="3" spans="1:6" ht="13.95" customHeight="1" x14ac:dyDescent="0.3">
      <c r="A3" s="3"/>
      <c r="B3" s="78" t="s">
        <v>36</v>
      </c>
      <c r="C3" s="78"/>
      <c r="D3" s="78"/>
      <c r="E3" s="78"/>
      <c r="F3" s="78"/>
    </row>
    <row r="4" spans="1:6" ht="27" customHeight="1" x14ac:dyDescent="0.3">
      <c r="A4" s="79" t="s">
        <v>63</v>
      </c>
      <c r="B4" s="79"/>
      <c r="C4" s="79"/>
      <c r="D4" s="79"/>
      <c r="E4" s="79"/>
      <c r="F4" s="79"/>
    </row>
    <row r="5" spans="1:6" s="15" customFormat="1" ht="15" thickBot="1" x14ac:dyDescent="0.35">
      <c r="A5" s="11" t="s">
        <v>0</v>
      </c>
      <c r="B5" s="80" t="s">
        <v>1</v>
      </c>
      <c r="C5" s="81"/>
      <c r="D5" s="12" t="s">
        <v>46</v>
      </c>
      <c r="E5" s="13" t="s">
        <v>45</v>
      </c>
      <c r="F5" s="14" t="s">
        <v>60</v>
      </c>
    </row>
    <row r="6" spans="1:6" ht="25.2" customHeight="1" thickBot="1" x14ac:dyDescent="0.35">
      <c r="A6" s="18" t="s">
        <v>2</v>
      </c>
      <c r="B6" s="64" t="s">
        <v>3</v>
      </c>
      <c r="C6" s="76"/>
      <c r="D6" s="19">
        <f>D7+D8+D9+D10</f>
        <v>1708820</v>
      </c>
      <c r="E6" s="19">
        <f t="shared" ref="E6:F6" si="0">E7+E8+E9+E10</f>
        <v>1807560</v>
      </c>
      <c r="F6" s="19">
        <f t="shared" si="0"/>
        <v>1875800</v>
      </c>
    </row>
    <row r="7" spans="1:6" ht="45.6" customHeight="1" thickBot="1" x14ac:dyDescent="0.35">
      <c r="A7" s="20" t="s">
        <v>4</v>
      </c>
      <c r="B7" s="52" t="s">
        <v>57</v>
      </c>
      <c r="C7" s="53"/>
      <c r="D7" s="21">
        <v>820000</v>
      </c>
      <c r="E7" s="22">
        <v>867000</v>
      </c>
      <c r="F7" s="23">
        <v>899300</v>
      </c>
    </row>
    <row r="8" spans="1:6" ht="60" customHeight="1" thickBot="1" x14ac:dyDescent="0.35">
      <c r="A8" s="20" t="s">
        <v>61</v>
      </c>
      <c r="B8" s="52" t="s">
        <v>64</v>
      </c>
      <c r="C8" s="53"/>
      <c r="D8" s="21">
        <v>5400</v>
      </c>
      <c r="E8" s="22">
        <v>5800</v>
      </c>
      <c r="F8" s="23">
        <v>6000</v>
      </c>
    </row>
    <row r="9" spans="1:6" ht="54.6" customHeight="1" thickBot="1" x14ac:dyDescent="0.35">
      <c r="A9" s="20" t="s">
        <v>5</v>
      </c>
      <c r="B9" s="52" t="s">
        <v>56</v>
      </c>
      <c r="C9" s="53"/>
      <c r="D9" s="21">
        <v>995000</v>
      </c>
      <c r="E9" s="22">
        <v>1053000</v>
      </c>
      <c r="F9" s="23">
        <v>1093000</v>
      </c>
    </row>
    <row r="10" spans="1:6" ht="45.6" customHeight="1" thickBot="1" x14ac:dyDescent="0.35">
      <c r="A10" s="20" t="s">
        <v>62</v>
      </c>
      <c r="B10" s="52" t="s">
        <v>65</v>
      </c>
      <c r="C10" s="53"/>
      <c r="D10" s="21">
        <v>-111580</v>
      </c>
      <c r="E10" s="22">
        <v>-118240</v>
      </c>
      <c r="F10" s="23">
        <v>-122500</v>
      </c>
    </row>
    <row r="11" spans="1:6" ht="14.4" customHeight="1" thickBot="1" x14ac:dyDescent="0.35">
      <c r="A11" s="24" t="s">
        <v>6</v>
      </c>
      <c r="B11" s="64" t="s">
        <v>7</v>
      </c>
      <c r="C11" s="76"/>
      <c r="D11" s="25">
        <f>D12+D13</f>
        <v>2450400</v>
      </c>
      <c r="E11" s="26">
        <f>E12+E13</f>
        <v>2602300</v>
      </c>
      <c r="F11" s="27">
        <f>F12+F13</f>
        <v>2763600</v>
      </c>
    </row>
    <row r="12" spans="1:6" ht="14.4" customHeight="1" thickBot="1" x14ac:dyDescent="0.35">
      <c r="A12" s="20" t="s">
        <v>8</v>
      </c>
      <c r="B12" s="64" t="s">
        <v>9</v>
      </c>
      <c r="C12" s="76"/>
      <c r="D12" s="21">
        <v>2450000</v>
      </c>
      <c r="E12" s="22">
        <v>2601900</v>
      </c>
      <c r="F12" s="23">
        <v>2763200</v>
      </c>
    </row>
    <row r="13" spans="1:6" ht="60.6" customHeight="1" thickBot="1" x14ac:dyDescent="0.35">
      <c r="A13" s="24" t="s">
        <v>10</v>
      </c>
      <c r="B13" s="52" t="s">
        <v>11</v>
      </c>
      <c r="C13" s="53"/>
      <c r="D13" s="25">
        <v>400</v>
      </c>
      <c r="E13" s="26">
        <v>400</v>
      </c>
      <c r="F13" s="28">
        <v>400</v>
      </c>
    </row>
    <row r="14" spans="1:6" ht="15.6" customHeight="1" thickBot="1" x14ac:dyDescent="0.35">
      <c r="A14" s="24" t="s">
        <v>12</v>
      </c>
      <c r="B14" s="54" t="s">
        <v>13</v>
      </c>
      <c r="C14" s="55"/>
      <c r="D14" s="25">
        <v>65000</v>
      </c>
      <c r="E14" s="22">
        <v>36200</v>
      </c>
      <c r="F14" s="23">
        <v>37400</v>
      </c>
    </row>
    <row r="15" spans="1:6" ht="16.2" customHeight="1" thickBot="1" x14ac:dyDescent="0.35">
      <c r="A15" s="24" t="s">
        <v>14</v>
      </c>
      <c r="B15" s="54" t="s">
        <v>15</v>
      </c>
      <c r="C15" s="55"/>
      <c r="D15" s="25">
        <f>D16+D18</f>
        <v>4642300</v>
      </c>
      <c r="E15" s="26">
        <f>E16+E18</f>
        <v>4904000</v>
      </c>
      <c r="F15" s="23">
        <f>F16+F18</f>
        <v>5169300</v>
      </c>
    </row>
    <row r="16" spans="1:6" ht="16.2" customHeight="1" thickBot="1" x14ac:dyDescent="0.35">
      <c r="A16" s="24" t="s">
        <v>16</v>
      </c>
      <c r="B16" s="54" t="s">
        <v>17</v>
      </c>
      <c r="C16" s="55"/>
      <c r="D16" s="25">
        <f>D17</f>
        <v>519300</v>
      </c>
      <c r="E16" s="22">
        <f>E17</f>
        <v>575000</v>
      </c>
      <c r="F16" s="23">
        <f>F17</f>
        <v>632500</v>
      </c>
    </row>
    <row r="17" spans="1:7" ht="17.399999999999999" customHeight="1" thickBot="1" x14ac:dyDescent="0.35">
      <c r="A17" s="24" t="s">
        <v>18</v>
      </c>
      <c r="B17" s="52" t="s">
        <v>19</v>
      </c>
      <c r="C17" s="53"/>
      <c r="D17" s="21">
        <v>519300</v>
      </c>
      <c r="E17" s="22">
        <v>575000</v>
      </c>
      <c r="F17" s="23">
        <v>632500</v>
      </c>
    </row>
    <row r="18" spans="1:7" ht="13.2" customHeight="1" thickBot="1" x14ac:dyDescent="0.35">
      <c r="A18" s="24" t="s">
        <v>20</v>
      </c>
      <c r="B18" s="54" t="s">
        <v>21</v>
      </c>
      <c r="C18" s="55"/>
      <c r="D18" s="25">
        <f>D19+D20</f>
        <v>4123000</v>
      </c>
      <c r="E18" s="26">
        <f>E19+E20</f>
        <v>4329000</v>
      </c>
      <c r="F18" s="28">
        <f>F20+F19</f>
        <v>4536800</v>
      </c>
    </row>
    <row r="19" spans="1:7" ht="24.6" customHeight="1" thickBot="1" x14ac:dyDescent="0.35">
      <c r="A19" s="20" t="s">
        <v>22</v>
      </c>
      <c r="B19" s="52" t="s">
        <v>23</v>
      </c>
      <c r="C19" s="53"/>
      <c r="D19" s="21">
        <v>2623000</v>
      </c>
      <c r="E19" s="22">
        <v>2729000</v>
      </c>
      <c r="F19" s="23">
        <v>2836800</v>
      </c>
    </row>
    <row r="20" spans="1:7" ht="24.6" customHeight="1" thickBot="1" x14ac:dyDescent="0.35">
      <c r="A20" s="20" t="s">
        <v>24</v>
      </c>
      <c r="B20" s="52" t="s">
        <v>25</v>
      </c>
      <c r="C20" s="53"/>
      <c r="D20" s="21">
        <v>1500000</v>
      </c>
      <c r="E20" s="22">
        <v>1600000</v>
      </c>
      <c r="F20" s="23">
        <v>1700000</v>
      </c>
    </row>
    <row r="21" spans="1:7" ht="17.399999999999999" customHeight="1" thickBot="1" x14ac:dyDescent="0.35">
      <c r="A21" s="24" t="s">
        <v>52</v>
      </c>
      <c r="B21" s="52" t="s">
        <v>53</v>
      </c>
      <c r="C21" s="53"/>
      <c r="D21" s="29">
        <v>1000</v>
      </c>
      <c r="E21" s="22">
        <v>1000</v>
      </c>
      <c r="F21" s="30">
        <v>1000</v>
      </c>
    </row>
    <row r="22" spans="1:7" ht="24.6" customHeight="1" thickBot="1" x14ac:dyDescent="0.35">
      <c r="A22" s="24" t="s">
        <v>41</v>
      </c>
      <c r="B22" s="54" t="s">
        <v>42</v>
      </c>
      <c r="C22" s="55"/>
      <c r="D22" s="29">
        <v>200000</v>
      </c>
      <c r="E22" s="26">
        <v>80000</v>
      </c>
      <c r="F22" s="31">
        <v>80000</v>
      </c>
    </row>
    <row r="23" spans="1:7" ht="19.8" customHeight="1" thickBot="1" x14ac:dyDescent="0.35">
      <c r="A23" s="24" t="s">
        <v>26</v>
      </c>
      <c r="B23" s="56" t="s">
        <v>27</v>
      </c>
      <c r="C23" s="57"/>
      <c r="D23" s="32">
        <v>100000</v>
      </c>
      <c r="E23" s="33">
        <v>32940</v>
      </c>
      <c r="F23" s="34">
        <v>42200</v>
      </c>
      <c r="G23" s="17"/>
    </row>
    <row r="24" spans="1:7" ht="23.4" customHeight="1" thickBot="1" x14ac:dyDescent="0.35">
      <c r="A24" s="35" t="s">
        <v>54</v>
      </c>
      <c r="B24" s="58" t="s">
        <v>55</v>
      </c>
      <c r="C24" s="58"/>
      <c r="D24" s="36">
        <v>14626.24</v>
      </c>
      <c r="E24" s="37">
        <v>0</v>
      </c>
      <c r="F24" s="37">
        <v>20000</v>
      </c>
      <c r="G24" s="17"/>
    </row>
    <row r="25" spans="1:7" ht="23.4" customHeight="1" thickBot="1" x14ac:dyDescent="0.35">
      <c r="A25" s="24" t="s">
        <v>50</v>
      </c>
      <c r="B25" s="59" t="s">
        <v>51</v>
      </c>
      <c r="C25" s="60"/>
      <c r="D25" s="38">
        <v>2096000</v>
      </c>
      <c r="E25" s="39"/>
      <c r="F25" s="39"/>
    </row>
    <row r="26" spans="1:7" ht="23.4" customHeight="1" thickBot="1" x14ac:dyDescent="0.35">
      <c r="A26" s="24" t="s">
        <v>69</v>
      </c>
      <c r="B26" s="64" t="s">
        <v>70</v>
      </c>
      <c r="C26" s="65"/>
      <c r="D26" s="38">
        <v>10000</v>
      </c>
      <c r="E26" s="39"/>
      <c r="F26" s="39"/>
    </row>
    <row r="27" spans="1:7" ht="17.399999999999999" customHeight="1" thickBot="1" x14ac:dyDescent="0.35">
      <c r="A27" s="24" t="s">
        <v>58</v>
      </c>
      <c r="B27" s="54" t="s">
        <v>59</v>
      </c>
      <c r="C27" s="61"/>
      <c r="D27" s="36">
        <v>0</v>
      </c>
      <c r="E27" s="37">
        <v>0</v>
      </c>
      <c r="F27" s="37">
        <v>0</v>
      </c>
    </row>
    <row r="28" spans="1:7" ht="15.6" customHeight="1" thickBot="1" x14ac:dyDescent="0.35">
      <c r="A28" s="24" t="s">
        <v>28</v>
      </c>
      <c r="B28" s="62" t="s">
        <v>29</v>
      </c>
      <c r="C28" s="63"/>
      <c r="D28" s="25">
        <f>D6+D11+D15+D23+D14+D22+D25+D21+D24+D27+D26</f>
        <v>11288146.24</v>
      </c>
      <c r="E28" s="25">
        <f>E6+E11+E15+E23+E14+E22+E25+E21+E24+E27</f>
        <v>9464000</v>
      </c>
      <c r="F28" s="25">
        <f>F6+F11+F15+F23+F14+F22+F25+F21+F24+F27</f>
        <v>9989300</v>
      </c>
    </row>
    <row r="29" spans="1:7" ht="15" thickBot="1" x14ac:dyDescent="0.35">
      <c r="A29" s="24"/>
      <c r="B29" s="54" t="s">
        <v>30</v>
      </c>
      <c r="C29" s="55"/>
      <c r="D29" s="40">
        <f>D28</f>
        <v>11288146.24</v>
      </c>
      <c r="E29" s="40">
        <f t="shared" ref="E29:F29" si="1">E28</f>
        <v>9464000</v>
      </c>
      <c r="F29" s="40">
        <f t="shared" si="1"/>
        <v>9989300</v>
      </c>
    </row>
    <row r="30" spans="1:7" ht="15" thickBot="1" x14ac:dyDescent="0.35">
      <c r="A30" s="24"/>
      <c r="B30" s="54" t="s">
        <v>43</v>
      </c>
      <c r="C30" s="55"/>
      <c r="D30" s="41">
        <f>D31+D39+D40</f>
        <v>16811853.759999998</v>
      </c>
      <c r="E30" s="41">
        <f t="shared" ref="E30:F30" si="2">E31</f>
        <v>9571000</v>
      </c>
      <c r="F30" s="41">
        <f t="shared" si="2"/>
        <v>9791700</v>
      </c>
    </row>
    <row r="31" spans="1:7" ht="23.4" customHeight="1" thickBot="1" x14ac:dyDescent="0.35">
      <c r="A31" s="24" t="s">
        <v>31</v>
      </c>
      <c r="B31" s="54" t="s">
        <v>32</v>
      </c>
      <c r="C31" s="55"/>
      <c r="D31" s="42">
        <f>D34+D35+D36+D33+D37+D38</f>
        <v>16661853.76</v>
      </c>
      <c r="E31" s="42">
        <f t="shared" ref="E31:F31" si="3">E34+E35+E36+E33</f>
        <v>9571000</v>
      </c>
      <c r="F31" s="42">
        <f t="shared" si="3"/>
        <v>9791700</v>
      </c>
    </row>
    <row r="32" spans="1:7" ht="15" thickBot="1" x14ac:dyDescent="0.35">
      <c r="A32" s="24"/>
      <c r="B32" s="52" t="s">
        <v>33</v>
      </c>
      <c r="C32" s="53"/>
      <c r="D32" s="43"/>
      <c r="E32" s="44"/>
      <c r="F32" s="44"/>
    </row>
    <row r="33" spans="1:6" s="16" customFormat="1" ht="15" customHeight="1" thickBot="1" x14ac:dyDescent="0.35">
      <c r="A33" s="20" t="s">
        <v>48</v>
      </c>
      <c r="B33" s="52" t="s">
        <v>49</v>
      </c>
      <c r="C33" s="53"/>
      <c r="D33" s="42">
        <v>309632</v>
      </c>
      <c r="E33" s="42">
        <v>0</v>
      </c>
      <c r="F33" s="42">
        <v>0</v>
      </c>
    </row>
    <row r="34" spans="1:6" ht="25.2" customHeight="1" thickBot="1" x14ac:dyDescent="0.35">
      <c r="A34" s="20" t="s">
        <v>38</v>
      </c>
      <c r="B34" s="52" t="s">
        <v>39</v>
      </c>
      <c r="C34" s="53"/>
      <c r="D34" s="42">
        <v>274900</v>
      </c>
      <c r="E34" s="45">
        <v>277800</v>
      </c>
      <c r="F34" s="23">
        <v>288900</v>
      </c>
    </row>
    <row r="35" spans="1:6" ht="24.6" customHeight="1" thickBot="1" x14ac:dyDescent="0.35">
      <c r="A35" s="20" t="s">
        <v>44</v>
      </c>
      <c r="B35" s="52" t="s">
        <v>34</v>
      </c>
      <c r="C35" s="53"/>
      <c r="D35" s="42">
        <v>11487400</v>
      </c>
      <c r="E35" s="46">
        <v>9293100</v>
      </c>
      <c r="F35" s="46">
        <v>9502700</v>
      </c>
    </row>
    <row r="36" spans="1:6" ht="24.6" customHeight="1" x14ac:dyDescent="0.3">
      <c r="A36" s="47" t="s">
        <v>47</v>
      </c>
      <c r="B36" s="72" t="s">
        <v>40</v>
      </c>
      <c r="C36" s="73"/>
      <c r="D36" s="48">
        <v>100</v>
      </c>
      <c r="E36" s="49">
        <v>100</v>
      </c>
      <c r="F36" s="49">
        <v>100</v>
      </c>
    </row>
    <row r="37" spans="1:6" ht="57.6" customHeight="1" x14ac:dyDescent="0.3">
      <c r="A37" s="50" t="s">
        <v>67</v>
      </c>
      <c r="B37" s="74" t="s">
        <v>68</v>
      </c>
      <c r="C37" s="75"/>
      <c r="D37" s="51">
        <v>3189821.76</v>
      </c>
      <c r="E37" s="37"/>
      <c r="F37" s="37"/>
    </row>
    <row r="38" spans="1:6" x14ac:dyDescent="0.3">
      <c r="A38" s="50" t="s">
        <v>48</v>
      </c>
      <c r="B38" s="74" t="s">
        <v>73</v>
      </c>
      <c r="C38" s="75"/>
      <c r="D38" s="51">
        <v>1400000</v>
      </c>
      <c r="E38" s="37"/>
      <c r="F38" s="37"/>
    </row>
    <row r="39" spans="1:6" x14ac:dyDescent="0.3">
      <c r="A39" s="50" t="s">
        <v>71</v>
      </c>
      <c r="B39" s="74" t="s">
        <v>72</v>
      </c>
      <c r="C39" s="75"/>
      <c r="D39" s="51">
        <v>8000</v>
      </c>
      <c r="E39" s="37"/>
      <c r="F39" s="37"/>
    </row>
    <row r="40" spans="1:6" x14ac:dyDescent="0.3">
      <c r="A40" s="50" t="s">
        <v>75</v>
      </c>
      <c r="B40" s="74" t="s">
        <v>74</v>
      </c>
      <c r="C40" s="75"/>
      <c r="D40" s="51">
        <v>142000</v>
      </c>
      <c r="E40" s="37"/>
      <c r="F40" s="37"/>
    </row>
    <row r="41" spans="1:6" ht="15" thickBot="1" x14ac:dyDescent="0.35">
      <c r="A41" s="4"/>
      <c r="B41" s="67" t="s">
        <v>35</v>
      </c>
      <c r="C41" s="68"/>
      <c r="D41" s="5">
        <f>D30+D28</f>
        <v>28100000</v>
      </c>
      <c r="E41" s="5">
        <f t="shared" ref="E41:F41" si="4">E30+E28</f>
        <v>19035000</v>
      </c>
      <c r="F41" s="5">
        <f t="shared" si="4"/>
        <v>19781000</v>
      </c>
    </row>
    <row r="42" spans="1:6" x14ac:dyDescent="0.3">
      <c r="A42" s="6"/>
      <c r="B42" s="71"/>
      <c r="C42" s="71"/>
      <c r="D42" s="71"/>
    </row>
    <row r="43" spans="1:6" ht="30" customHeight="1" x14ac:dyDescent="0.3">
      <c r="A43" s="69"/>
      <c r="B43" s="69"/>
      <c r="C43" s="69"/>
      <c r="D43" s="69"/>
    </row>
    <row r="44" spans="1:6" x14ac:dyDescent="0.3">
      <c r="A44" s="7"/>
      <c r="B44" s="7"/>
      <c r="C44" s="8"/>
      <c r="D44" s="8"/>
    </row>
    <row r="45" spans="1:6" ht="35.4" customHeight="1" x14ac:dyDescent="0.3">
      <c r="A45" s="7"/>
      <c r="B45" s="7"/>
      <c r="C45" s="9"/>
      <c r="D45" s="9"/>
    </row>
    <row r="46" spans="1:6" x14ac:dyDescent="0.3">
      <c r="A46" s="70"/>
      <c r="B46" s="70"/>
      <c r="C46" s="66"/>
      <c r="D46" s="66"/>
    </row>
    <row r="47" spans="1:6" x14ac:dyDescent="0.3">
      <c r="A47" s="70"/>
      <c r="B47" s="70"/>
      <c r="C47" s="66"/>
      <c r="D47" s="66"/>
    </row>
    <row r="48" spans="1:6" x14ac:dyDescent="0.3">
      <c r="A48" s="70"/>
      <c r="B48" s="70"/>
      <c r="C48" s="66"/>
      <c r="D48" s="66"/>
    </row>
    <row r="49" spans="1:4" x14ac:dyDescent="0.3">
      <c r="A49" s="70"/>
      <c r="B49" s="70"/>
      <c r="C49" s="66"/>
      <c r="D49" s="66"/>
    </row>
    <row r="50" spans="1:4" x14ac:dyDescent="0.3">
      <c r="A50" s="10"/>
      <c r="B50" s="10"/>
      <c r="C50" s="8"/>
      <c r="D50" s="8"/>
    </row>
    <row r="51" spans="1:4" x14ac:dyDescent="0.3">
      <c r="A51" s="7"/>
      <c r="B51" s="7"/>
      <c r="C51" s="9"/>
      <c r="D51" s="9"/>
    </row>
    <row r="52" spans="1:4" ht="21.6" customHeight="1" x14ac:dyDescent="0.3">
      <c r="A52" s="10"/>
      <c r="B52" s="7"/>
      <c r="C52" s="8"/>
      <c r="D52" s="8"/>
    </row>
    <row r="53" spans="1:4" x14ac:dyDescent="0.3">
      <c r="A53" s="7"/>
      <c r="B53" s="10"/>
      <c r="C53" s="9"/>
      <c r="D53" s="9"/>
    </row>
    <row r="54" spans="1:4" x14ac:dyDescent="0.3">
      <c r="A54" s="7"/>
      <c r="B54" s="7"/>
      <c r="C54" s="9"/>
      <c r="D54" s="9"/>
    </row>
    <row r="55" spans="1:4" x14ac:dyDescent="0.3">
      <c r="A55" s="7"/>
      <c r="B55" s="7"/>
      <c r="C55" s="9"/>
      <c r="D55" s="9"/>
    </row>
    <row r="56" spans="1:4" x14ac:dyDescent="0.3">
      <c r="A56" s="7"/>
      <c r="B56" s="7"/>
      <c r="C56" s="8"/>
      <c r="D56" s="8"/>
    </row>
    <row r="57" spans="1:4" x14ac:dyDescent="0.3">
      <c r="A57" s="7"/>
      <c r="B57" s="7"/>
      <c r="C57" s="8"/>
      <c r="D57" s="8"/>
    </row>
    <row r="58" spans="1:4" x14ac:dyDescent="0.3">
      <c r="A58" s="7"/>
      <c r="B58" s="7"/>
      <c r="C58" s="9"/>
      <c r="D58" s="9"/>
    </row>
    <row r="59" spans="1:4" x14ac:dyDescent="0.3">
      <c r="A59" s="10"/>
      <c r="B59" s="10"/>
      <c r="C59" s="8"/>
      <c r="D59" s="8"/>
    </row>
    <row r="60" spans="1:4" x14ac:dyDescent="0.3">
      <c r="A60" s="10"/>
      <c r="B60" s="10"/>
      <c r="C60" s="8"/>
      <c r="D60" s="8"/>
    </row>
    <row r="61" spans="1:4" x14ac:dyDescent="0.3">
      <c r="A61" s="7"/>
      <c r="B61" s="7"/>
      <c r="C61" s="9"/>
      <c r="D61" s="9"/>
    </row>
    <row r="62" spans="1:4" x14ac:dyDescent="0.3">
      <c r="A62" s="7"/>
      <c r="B62" s="7"/>
      <c r="C62" s="9"/>
      <c r="D62" s="9"/>
    </row>
    <row r="63" spans="1:4" x14ac:dyDescent="0.3">
      <c r="A63" s="7"/>
      <c r="B63" s="7"/>
      <c r="C63" s="9"/>
      <c r="D63" s="9"/>
    </row>
    <row r="64" spans="1:4" x14ac:dyDescent="0.3">
      <c r="A64" s="7"/>
      <c r="B64" s="7"/>
      <c r="C64" s="9"/>
      <c r="D64" s="9"/>
    </row>
    <row r="65" spans="1:4" x14ac:dyDescent="0.3">
      <c r="A65" s="10"/>
      <c r="B65" s="10"/>
      <c r="C65" s="8"/>
      <c r="D65" s="8"/>
    </row>
    <row r="66" spans="1:4" x14ac:dyDescent="0.3">
      <c r="A66" s="10"/>
      <c r="B66" s="10"/>
      <c r="C66" s="8"/>
      <c r="D66" s="8"/>
    </row>
    <row r="67" spans="1:4" x14ac:dyDescent="0.3">
      <c r="A67" s="7"/>
      <c r="B67" s="7"/>
      <c r="C67" s="9"/>
      <c r="D67" s="9"/>
    </row>
    <row r="68" spans="1:4" x14ac:dyDescent="0.3">
      <c r="A68" s="6"/>
      <c r="B68" s="6"/>
      <c r="C68" s="6"/>
      <c r="D68" s="6"/>
    </row>
    <row r="69" spans="1:4" x14ac:dyDescent="0.3">
      <c r="A69" s="6"/>
      <c r="B69" s="6"/>
      <c r="C69" s="6"/>
      <c r="D69" s="6"/>
    </row>
    <row r="70" spans="1:4" x14ac:dyDescent="0.3">
      <c r="A70" s="6"/>
      <c r="B70" s="6"/>
      <c r="C70" s="6"/>
      <c r="D70" s="6"/>
    </row>
    <row r="71" spans="1:4" x14ac:dyDescent="0.3">
      <c r="A71" s="6"/>
      <c r="B71" s="6"/>
      <c r="C71" s="6"/>
      <c r="D71" s="6"/>
    </row>
    <row r="72" spans="1:4" x14ac:dyDescent="0.3">
      <c r="A72" s="6"/>
      <c r="B72" s="6"/>
      <c r="C72" s="6"/>
      <c r="D72" s="6"/>
    </row>
    <row r="73" spans="1:4" x14ac:dyDescent="0.3">
      <c r="A73" s="6"/>
      <c r="B73" s="6"/>
      <c r="C73" s="6"/>
      <c r="D73" s="6"/>
    </row>
  </sheetData>
  <mergeCells count="47">
    <mergeCell ref="C1:F1"/>
    <mergeCell ref="C2:F2"/>
    <mergeCell ref="B3:F3"/>
    <mergeCell ref="A4:F4"/>
    <mergeCell ref="B5:C5"/>
    <mergeCell ref="B18:C18"/>
    <mergeCell ref="B19:C19"/>
    <mergeCell ref="B11:C11"/>
    <mergeCell ref="B12:C12"/>
    <mergeCell ref="B13:C13"/>
    <mergeCell ref="B14:C14"/>
    <mergeCell ref="B15:C15"/>
    <mergeCell ref="B6:C6"/>
    <mergeCell ref="B7:C7"/>
    <mergeCell ref="B9:C9"/>
    <mergeCell ref="B16:C16"/>
    <mergeCell ref="B17:C17"/>
    <mergeCell ref="B8:C8"/>
    <mergeCell ref="B10:C10"/>
    <mergeCell ref="D46:D49"/>
    <mergeCell ref="B35:C35"/>
    <mergeCell ref="B41:C41"/>
    <mergeCell ref="A43:D43"/>
    <mergeCell ref="A46:A49"/>
    <mergeCell ref="B46:B49"/>
    <mergeCell ref="C46:C49"/>
    <mergeCell ref="B42:D42"/>
    <mergeCell ref="B36:C36"/>
    <mergeCell ref="B37:C37"/>
    <mergeCell ref="B38:C38"/>
    <mergeCell ref="B39:C39"/>
    <mergeCell ref="B40:C40"/>
    <mergeCell ref="B34:C34"/>
    <mergeCell ref="B20:C20"/>
    <mergeCell ref="B30:C30"/>
    <mergeCell ref="B23:C23"/>
    <mergeCell ref="B29:C29"/>
    <mergeCell ref="B33:C33"/>
    <mergeCell ref="B24:C24"/>
    <mergeCell ref="B31:C31"/>
    <mergeCell ref="B32:C32"/>
    <mergeCell ref="B25:C25"/>
    <mergeCell ref="B21:C21"/>
    <mergeCell ref="B27:C27"/>
    <mergeCell ref="B28:C28"/>
    <mergeCell ref="B22:C22"/>
    <mergeCell ref="B26:C26"/>
  </mergeCells>
  <pageMargins left="1.0236220472440944" right="0.23622047244094491" top="0.15748031496062992" bottom="0.15748031496062992" header="0" footer="0"/>
  <pageSetup paperSize="9" scale="7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2021-04-22T06:15:19Z</dcterms:modified>
</cp:coreProperties>
</file>